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中央资金3005万元（第三批）"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<sst xmlns="http://schemas.openxmlformats.org/spreadsheetml/2006/main" count="226" uniqueCount="132">
  <si>
    <t>附件2：</t>
  </si>
  <si>
    <t>2025年中央衔接资金1283.746078万元万元项目安排明细表（第三批）</t>
  </si>
  <si>
    <t>序号</t>
  </si>
  <si>
    <t>项目名称</t>
  </si>
  <si>
    <t>项目类别</t>
  </si>
  <si>
    <t>建设性质</t>
  </si>
  <si>
    <t>项目建设内容及规模</t>
  </si>
  <si>
    <t>实施地点及责任单位</t>
  </si>
  <si>
    <t>金额
（万元）</t>
  </si>
  <si>
    <t>项目库
编号</t>
  </si>
  <si>
    <t>2025年君山区公益岗位上半年补助</t>
  </si>
  <si>
    <t>就业项目</t>
  </si>
  <si>
    <t>新建</t>
  </si>
  <si>
    <t>开发保洁、护路等公益岗位730人，为全区脱贫人口和监测户提供就地就近就业机会，增加其工资性收入，确保稳定增收</t>
  </si>
  <si>
    <t>全区</t>
  </si>
  <si>
    <t>2025年君山区外出务工交通费补助（第二批）</t>
  </si>
  <si>
    <t>2025年君山区脱贫户（监测户）一次性交通补贴</t>
  </si>
  <si>
    <t>2025年君山区第一季度小额信贷财政贴息</t>
  </si>
  <si>
    <t>产业发展</t>
  </si>
  <si>
    <t>发放2025年全区第一季度金融帮扶小额信贷贴息</t>
  </si>
  <si>
    <t>金融保险配套项目（小额信贷贴息）合计</t>
  </si>
  <si>
    <t>2025年度广兴洲镇殷家铺社区西湖七组渠道硬化500米</t>
  </si>
  <si>
    <t>渠道硬化500米，面宽1米，底宽0.5米，深度0.6米</t>
  </si>
  <si>
    <t>殷家铺社区（脱贫村）</t>
  </si>
  <si>
    <t>2025年度广兴洲镇殷家铺社区普兴村十一组渠道硬化360米</t>
  </si>
  <si>
    <t>渠道硬化360米，面宽1米，底宽0.5米，深度0.6米</t>
  </si>
  <si>
    <t>2025年度广兴洲镇殷家铺社区前丰片二组渠道硬化390米</t>
  </si>
  <si>
    <t>渠道硬化390米，面宽1米，底宽0.5米，深度0.6米</t>
  </si>
  <si>
    <t>2025年度广兴洲镇殷家铺社区前丰片三组渠道硬化400米</t>
  </si>
  <si>
    <t>渠道硬化400米，面宽1米，底宽0.5米，深度0.6米</t>
  </si>
  <si>
    <t>2025年度广兴洲镇团湖村五丰二组台圳沟990米硬化</t>
  </si>
  <si>
    <t>台圳沟990米硬化，面宽1米、底宽0.4米，高0.6米。</t>
  </si>
  <si>
    <t>团湖村（脱贫村）</t>
  </si>
  <si>
    <t>2025年度广兴洲镇团湖村五丰三组新建机埠、台圳沟1050米硬化</t>
  </si>
  <si>
    <t>机埠一座，台圳沟1050米硬化，面宽1米、底宽0.4米，高0.6米。</t>
  </si>
  <si>
    <t>2025年度广兴洲镇合兴村二组沟渠硬化、机埠修缮</t>
  </si>
  <si>
    <t>机埠修缮1座(屋顶做防水、地面塌陷回填及硬化3.5米*3米、阶级硬化、蕾水池2.2米*1.9米、高0.9米)，沟渠硬化长360米、面宽1米、高0.7米、底宽0.5米。</t>
  </si>
  <si>
    <t>合兴村</t>
  </si>
  <si>
    <t>2025年度广兴洲镇六支渠村种植基地大棚建设</t>
  </si>
  <si>
    <r>
      <rPr>
        <sz val="14"/>
        <color theme="1"/>
        <rFont val="仿宋_GB2312"/>
        <charset val="134"/>
      </rPr>
      <t>新建连体式钢架集中育秧大棚15亩（10000</t>
    </r>
    <r>
      <rPr>
        <sz val="14"/>
        <color theme="1"/>
        <rFont val="宋体"/>
        <charset val="134"/>
      </rPr>
      <t>㎡</t>
    </r>
    <r>
      <rPr>
        <sz val="14"/>
        <color theme="1"/>
        <rFont val="仿宋_GB2312"/>
        <charset val="134"/>
      </rPr>
      <t>，含水、电、沟等配套基础设施）</t>
    </r>
  </si>
  <si>
    <t>六支渠村</t>
  </si>
  <si>
    <t>2025年度广兴洲镇洪市村补水船至朝阳寺段沟渠700米硬化</t>
  </si>
  <si>
    <t>沟渠硬化700米，面宽2.8米，底宽1.5米，深度1米</t>
  </si>
  <si>
    <t>洪市村</t>
  </si>
  <si>
    <t>广兴洲镇合计</t>
  </si>
  <si>
    <t>2025年许市镇许家牌村四组坨垅坝至金家坝沟渠硬化</t>
  </si>
  <si>
    <t>沟渠硬化长850米、宽3米、高1.8米；机耕桥5个（3*4.5m4500元/个）、涵闸4个(7000元/个)、蓄水池硬化清淤2个</t>
  </si>
  <si>
    <t>许家牌村（脱贫村）</t>
  </si>
  <si>
    <t>2025年许市镇许家牌村雅雀陇至太阳湖沟渠硬化</t>
  </si>
  <si>
    <t>沟渠硬化长740米、宽3米、高1.8米；机耕桥3个（3*4.5m4500元/个）、涵闸3个(7000元/个)</t>
  </si>
  <si>
    <t>2025年许市镇横山岭村三组秸秆回收厂房内基础设施建设</t>
  </si>
  <si>
    <t>厂房内部道路基础设施建设长188m款6m，高0.3m；地坪硬化2365平方米（0.2m厚）</t>
  </si>
  <si>
    <t>横山岭村</t>
  </si>
  <si>
    <t>2025年许市镇崇庆村马蹄垸渔场道路硬化</t>
  </si>
  <si>
    <t>乡村建设行动</t>
  </si>
  <si>
    <t>一道路硬化长900米，宽3米，厚0.2米；二道路硬化长300米、宽3米、厚0.2米；自来水dm50主管铺设2500米；石头护坡长200米高2米厚0.2米</t>
  </si>
  <si>
    <t>许市镇马蹄垸渔场</t>
  </si>
  <si>
    <t>2025年许市镇凉亭村宋王家屋场改造</t>
  </si>
  <si>
    <t>宋王家屋场道路全长1002米，加宽1米，安装垃圾箱6个</t>
  </si>
  <si>
    <t>凉亭村</t>
  </si>
  <si>
    <t>许市镇合计</t>
  </si>
  <si>
    <t>2025年度钱粮湖镇三角闸村二组沟渠硬化1300米。</t>
  </si>
  <si>
    <t>沟渠硬化长1300米，高0.8米，底宽面宽0.6米，砖砌沟渠，硬化沟底0.1米。</t>
  </si>
  <si>
    <t>三角闸村（脱贫村）</t>
  </si>
  <si>
    <t>2025年度钱粮湖镇高桥村沟渠及配套设施建设项目</t>
  </si>
  <si>
    <t>新建涵闸12座（一组5个，二组3个，四组4个）。沟渠维护800米（沟渠底部宽4米宽，上部宽10米，沟深3米。）</t>
  </si>
  <si>
    <t>高桥村（脱贫村）</t>
  </si>
  <si>
    <t>2025年度钱粮湖镇丰收村四组涵闸5座</t>
  </si>
  <si>
    <t>新建涵闸5座</t>
  </si>
  <si>
    <t>丰收村（脱贫村）</t>
  </si>
  <si>
    <t>2025年度钱粮湖镇丰收村一组道路硬化580米(脱贫户何菊秋向南74米.脱贫户孟腊兵向北61米.脱贫户唐永红向东76米.脱贫户张业广向北54米.脱贫户孙文昌向北61米.脱贫户蔡元梅向南69米.脱贫户李丹向西54米.脱贫户刘腊生向南46米脱贫户刘金连向东51米.脱贫户刘作术向北34米）</t>
  </si>
  <si>
    <t>道路硬化580米.宽3米.厚0.2米</t>
  </si>
  <si>
    <t>2025年度钱粮湖镇丰收村二组道路硬化580米(脱贫户白珍丽向北63米脱贫户陈汉高向北米48米.脱贫户孙立云向西73米.脱贫户邓伏琼向南66米.脱贫户王立云向西57米.脱贫户严丰祥向南71米.脱贫户钟节端向北66米.脱贫户徐炎新向东60米.脱贫户张荣华向西76米）</t>
  </si>
  <si>
    <t>2025年度钱粮湖镇丰收村三组道路硬化490米（脱贫户唐飞勇向西166米.监测户黄芳向西58米脱贫户彭迎春向东45米.脱贫户罗邵一向北40米.脱贫户王安菊向西30米.脱贫户陈培元向东45米.脱贫户何迎华向东35米.脱贫户刘文向南26米脱贫户王世杰向西45米）</t>
  </si>
  <si>
    <t>道路硬化490米.宽3米.厚0.2米</t>
  </si>
  <si>
    <t>2025年度钱粮湖镇银杯社区六组道路硬化540米（脱贫户谢三桂屋至任林华屋）</t>
  </si>
  <si>
    <t>道路硬化540米，宽3米，厚0.2米</t>
  </si>
  <si>
    <t>银杯社区</t>
  </si>
  <si>
    <t>2025年度钱粮湖镇托龙山社区三组道路硬化500米（脱贫户肖云华西边240米，脱贫户凌奇德西边260米）</t>
  </si>
  <si>
    <t>道路硬化500米，宽3米，厚0.2米</t>
  </si>
  <si>
    <t>托龙山社区</t>
  </si>
  <si>
    <t>2025年度钱粮湖镇观音村一组烘干厂配套设施仓库大棚建设</t>
  </si>
  <si>
    <t>建设面积600平方，高15米，宽58米，屋顶铁皮材质，房屋不锈钢材质。</t>
  </si>
  <si>
    <t>观音村</t>
  </si>
  <si>
    <t>2025年度钱粮湖镇西北湖村二组道路硬化550米。（脱贫户杨明先至三组朱先强）</t>
  </si>
  <si>
    <t>道路硬化550米，宽3米,厚0.2米</t>
  </si>
  <si>
    <t>西北湖村</t>
  </si>
  <si>
    <t>钱粮湖镇合计</t>
  </si>
  <si>
    <t>2025年良心堡镇福星村水产队电排扩坡硬化项目</t>
  </si>
  <si>
    <t>水产队电排扩坡97米，高2.5米</t>
  </si>
  <si>
    <t>福星村（脱贫村）</t>
  </si>
  <si>
    <t>2025年良心堡镇福星村庄伟-袁云保沟渠硬化项目</t>
  </si>
  <si>
    <t>庄伟-袁云保沟渠硬化长400米，底宽0.8米，高1米，面宽1.4米</t>
  </si>
  <si>
    <t>2025年良心堡镇檀树村一组胡平安房屋旁沟渠硬化项目</t>
  </si>
  <si>
    <r>
      <rPr>
        <sz val="14"/>
        <color theme="1"/>
        <rFont val="仿宋_GB2312"/>
        <charset val="134"/>
      </rPr>
      <t>自来水厂旁至胡平安房屋旁。长度800米，底宽2.5米，面宽8米，高3米；涵管长6米.</t>
    </r>
    <r>
      <rPr>
        <sz val="14"/>
        <color theme="1"/>
        <rFont val="宋体"/>
        <charset val="134"/>
      </rPr>
      <t>規</t>
    </r>
    <r>
      <rPr>
        <sz val="14"/>
        <color theme="1"/>
        <rFont val="仿宋_GB2312"/>
        <charset val="134"/>
      </rPr>
      <t>格100</t>
    </r>
    <r>
      <rPr>
        <sz val="14"/>
        <color theme="1"/>
        <rFont val="宋体"/>
        <charset val="134"/>
      </rPr>
      <t>㎝</t>
    </r>
    <r>
      <rPr>
        <sz val="14"/>
        <color theme="1"/>
        <rFont val="仿宋_GB2312"/>
        <charset val="134"/>
      </rPr>
      <t>.挡土墙底宽2米高2.5米.长6米。</t>
    </r>
  </si>
  <si>
    <t>檀树村（脱贫村）</t>
  </si>
  <si>
    <t>2025年良心堡镇檀树村三组东方红水田内南北、东西、陈元长东西、电排到新台渠、李志军地旁沟渠硬化项目</t>
  </si>
  <si>
    <t>1、东方红水田内南北灌水沟330米。2、东方红水田内东西灌水沟290米。3、老点陈元长旱地东西灌水沟330米。4、电排到新台渠中间排水沟230米。5、李志军地旁东西排水沟230米。铺设六角板，底宽0.5米，高0.8米，面宽2米。共计长度1410米。</t>
  </si>
  <si>
    <t>2025年良心堡镇维新村关润林-黄光国沟渠硬化项目</t>
  </si>
  <si>
    <t>关润林住房至黄光国住房沟渠硬化，长150米，面宽6米，底宽2米，高3.3米</t>
  </si>
  <si>
    <t>维新村</t>
  </si>
  <si>
    <t>2025年良心堡镇悦来河村张彩华和甘克英、戴香华、戴作华的入户路项目</t>
  </si>
  <si>
    <t>张彩华家至东风路东110米，宽3米，厚20公分
戴作华家至东风路西230米，宽3米，厚20公分
戴香华家至惠民路南130米，宽3米，厚20公分
甘克英家至振悦路西80米，宽3米，厚20公分</t>
  </si>
  <si>
    <t>悦来河村</t>
  </si>
  <si>
    <t>2025年良心堡镇七星湖村孙志斌、谢朝金、王碧华、孟令忠、段淑君的入户路道路硬化项目</t>
  </si>
  <si>
    <t>孙志斌家-谢朝金家道路硬化230米，宽3米，厚0.2米
孙志斌家-王碧华鱼池道路硬化80米，宽3米，厚0.2米
三角闸-孟令忠家道路硬化60米，宽3米，厚0.2米
50电排-段淑君家道路硬化110米，宽3米，厚0.2米
廖建波至周德威道路硬化40米，宽3米、厚0.2米</t>
  </si>
  <si>
    <t>七星湖村</t>
  </si>
  <si>
    <t>良心堡镇合计</t>
  </si>
  <si>
    <t>2025年度柳林洲街道办事处芦花洲村集体蔬菜大棚种植基地建设10亩</t>
  </si>
  <si>
    <t>新建连体式钢架蔬菜大棚10亩（含水、电、沟等配套基础设施）</t>
  </si>
  <si>
    <t>芦花洲村（脱贫村）</t>
  </si>
  <si>
    <t>2025年度柳林洲街道办事处芦花洲村杨一组蔬菜产业基地沟渠硬化长300米</t>
  </si>
  <si>
    <t>沟渠硬化长300米，上宽2.5米米，底宽2.5米，高1.0米</t>
  </si>
  <si>
    <t>2025年度柳林洲街道办事处芦花洲村杨一组蔬菜产业基地水肥一体化设施建设</t>
  </si>
  <si>
    <t>水肥一体化建设（2024年10亩大棚基础设施配套）</t>
  </si>
  <si>
    <t>2025年度柳林洲街道办事处芦花洲村杨二组蔬菜产业基地水肥一体化设施建设</t>
  </si>
  <si>
    <t>水肥一体化建设（2024年6亩大棚基础设施配套）</t>
  </si>
  <si>
    <t>2025年度柳林洲街道办事处二洲子村大棚配套设施建设</t>
  </si>
  <si>
    <t>二洲子村（脱贫村）</t>
  </si>
  <si>
    <t>2025年度柳林洲街道办事处望城社区林业组道路硬化506m（东西方向）李诞屋旁</t>
  </si>
  <si>
    <t>道路硬化长506米，宽3.0米，厚0.2米</t>
  </si>
  <si>
    <t>望城社区</t>
  </si>
  <si>
    <t>柳林洲街道办事处合计</t>
  </si>
  <si>
    <t>全区合计</t>
  </si>
  <si>
    <t>广兴洲</t>
  </si>
  <si>
    <t>许市</t>
  </si>
  <si>
    <t>钱粮湖</t>
  </si>
  <si>
    <t>良心堡</t>
  </si>
  <si>
    <t>柳林洲</t>
  </si>
  <si>
    <t>脱贫村合计</t>
  </si>
  <si>
    <t>脱贫村差额</t>
  </si>
  <si>
    <t>脱贫村比例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</si>
</sst>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rgb="FFFF0000"/>
      <name val="宋体"/>
      <charset val="134"/>
      <scheme val="minor"/>
    </font>
    <font>
      <sz val="14"/>
      <color theme="1"/>
      <name val="仿宋_GB2312"/>
      <charset val="134"/>
    </font>
    <font>
      <b/>
      <sz val="22"/>
      <color theme="1"/>
      <name val="黑体"/>
      <charset val="134"/>
    </font>
    <font>
      <b/>
      <sz val="14"/>
      <color theme="1"/>
      <name val="宋体"/>
      <charset val="134"/>
    </font>
    <font>
      <sz val="14"/>
      <name val="仿宋_GB2312"/>
      <charset val="134"/>
    </font>
    <font>
      <b/>
      <sz val="14"/>
      <color theme="1"/>
      <name val="黑体"/>
      <charset val="134"/>
    </font>
    <font>
      <sz val="12"/>
      <color rgb="FFFF0000"/>
      <name val="仿宋_GB2312"/>
      <charset val="134"/>
    </font>
    <font>
      <sz val="12"/>
      <color theme="1"/>
      <name val="仿宋_GB2312"/>
      <charset val="134"/>
    </font>
    <font>
      <b/>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alignment vertical="center"/>
    </xf>
  </cellStyleXfs>
  <cellXfs count="15">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10" fontId="0" fillId="0" borderId="0" xfId="0" applyNumberFormat="1" applyFill="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11"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1"/>
  <sheetViews>
    <sheetView tabSelected="1" zoomScale="70" zoomScaleNormal="70" workbookViewId="0">
      <selection activeCell="M4" sqref="M4"/>
    </sheetView>
  </sheetViews>
  <sheetFormatPr defaultColWidth="9" defaultRowHeight="13.5" outlineLevelCol="7"/>
  <cols>
    <col min="1" max="1" width="7.33333333333333" style="1" customWidth="1"/>
    <col min="2" max="2" width="28.3833333333333" style="1" customWidth="1"/>
    <col min="3" max="3" width="13.1083333333333" style="1" customWidth="1"/>
    <col min="4" max="4" width="11.1083333333333" style="1" customWidth="1"/>
    <col min="5" max="5" width="34.1083333333333" style="1" customWidth="1"/>
    <col min="6" max="6" width="17.2166666666667" style="1" customWidth="1"/>
    <col min="7" max="7" width="14.5583333333333" style="1" customWidth="1"/>
    <col min="8" max="8" width="7" style="1" customWidth="1"/>
    <col min="9" max="16384" width="9" style="1"/>
  </cols>
  <sheetData>
    <row r="1" ht="30" customHeight="1" spans="1:8">
      <c r="A1" s="3" t="s">
        <v>0</v>
      </c>
      <c r="B1" s="3"/>
      <c r="C1" s="3"/>
      <c r="D1" s="3"/>
      <c r="E1" s="3"/>
      <c r="F1" s="3"/>
      <c r="G1" s="3"/>
      <c r="H1" s="3"/>
    </row>
    <row r="2" ht="28.05" customHeight="1" spans="1:8">
      <c r="A2" s="4" t="s">
        <v>1</v>
      </c>
      <c r="B2" s="4"/>
      <c r="C2" s="4"/>
      <c r="D2" s="4"/>
      <c r="E2" s="4"/>
      <c r="F2" s="4"/>
      <c r="G2" s="4"/>
      <c r="H2" s="4"/>
    </row>
    <row r="3" ht="56.25" spans="1:8">
      <c r="A3" s="5" t="s">
        <v>2</v>
      </c>
      <c r="B3" s="5" t="s">
        <v>3</v>
      </c>
      <c r="C3" s="5" t="s">
        <v>4</v>
      </c>
      <c r="D3" s="5" t="s">
        <v>5</v>
      </c>
      <c r="E3" s="5" t="s">
        <v>6</v>
      </c>
      <c r="F3" s="5" t="s">
        <v>7</v>
      </c>
      <c r="G3" s="5" t="s">
        <v>8</v>
      </c>
      <c r="H3" s="5" t="s">
        <v>9</v>
      </c>
    </row>
    <row r="4" ht="101" customHeight="1" spans="1:8">
      <c r="A4" s="6">
        <v>1</v>
      </c>
      <c r="B4" s="6" t="s">
        <v>10</v>
      </c>
      <c r="C4" s="6" t="s">
        <v>11</v>
      </c>
      <c r="D4" s="6" t="s">
        <v>12</v>
      </c>
      <c r="E4" s="6" t="s">
        <v>13</v>
      </c>
      <c r="F4" s="6" t="s">
        <v>14</v>
      </c>
      <c r="G4" s="6">
        <v>146</v>
      </c>
      <c r="H4" s="6">
        <v>201</v>
      </c>
    </row>
    <row r="5" s="1" customFormat="1" ht="101" customHeight="1" spans="1:8">
      <c r="A5" s="6">
        <v>2</v>
      </c>
      <c r="B5" s="6" t="s">
        <v>15</v>
      </c>
      <c r="C5" s="6" t="s">
        <v>11</v>
      </c>
      <c r="D5" s="6" t="s">
        <v>12</v>
      </c>
      <c r="E5" s="6" t="s">
        <v>16</v>
      </c>
      <c r="F5" s="6" t="s">
        <v>14</v>
      </c>
      <c r="G5" s="6">
        <v>28</v>
      </c>
      <c r="H5" s="6">
        <v>195</v>
      </c>
    </row>
    <row r="6" s="1" customFormat="1" ht="47" customHeight="1" spans="1:8">
      <c r="A6" s="6"/>
      <c r="B6" s="6"/>
      <c r="C6" s="6"/>
      <c r="D6" s="6"/>
      <c r="E6" s="7" t="s">
        <v>11</v>
      </c>
      <c r="F6" s="8"/>
      <c r="G6" s="6">
        <f>SUM(G4:G5)</f>
        <v>174</v>
      </c>
      <c r="H6" s="6"/>
    </row>
    <row r="7" s="1" customFormat="1" ht="101" customHeight="1" spans="1:8">
      <c r="A7" s="6">
        <v>3</v>
      </c>
      <c r="B7" s="6" t="s">
        <v>17</v>
      </c>
      <c r="C7" s="6" t="s">
        <v>18</v>
      </c>
      <c r="D7" s="6" t="s">
        <v>12</v>
      </c>
      <c r="E7" s="6" t="s">
        <v>19</v>
      </c>
      <c r="F7" s="6" t="s">
        <v>14</v>
      </c>
      <c r="G7" s="6">
        <v>2.398077</v>
      </c>
      <c r="H7" s="6">
        <v>193</v>
      </c>
    </row>
    <row r="8" s="2" customFormat="1" ht="40.05" customHeight="1" spans="1:8">
      <c r="A8" s="9"/>
      <c r="B8" s="9"/>
      <c r="C8" s="9"/>
      <c r="D8" s="9"/>
      <c r="E8" s="7" t="s">
        <v>20</v>
      </c>
      <c r="F8" s="8"/>
      <c r="G8" s="10">
        <f>SUM(G7)</f>
        <v>2.398077</v>
      </c>
      <c r="H8" s="9"/>
    </row>
    <row r="9" ht="100.8" customHeight="1" spans="1:8">
      <c r="A9" s="10">
        <v>1</v>
      </c>
      <c r="B9" s="10" t="s">
        <v>21</v>
      </c>
      <c r="C9" s="10" t="s">
        <v>18</v>
      </c>
      <c r="D9" s="10" t="s">
        <v>12</v>
      </c>
      <c r="E9" s="10" t="s">
        <v>22</v>
      </c>
      <c r="F9" s="10" t="s">
        <v>23</v>
      </c>
      <c r="G9" s="10">
        <v>12</v>
      </c>
      <c r="H9" s="10">
        <v>5</v>
      </c>
    </row>
    <row r="10" ht="100.8" customHeight="1" spans="1:8">
      <c r="A10" s="10">
        <v>2</v>
      </c>
      <c r="B10" s="10" t="s">
        <v>24</v>
      </c>
      <c r="C10" s="10" t="s">
        <v>18</v>
      </c>
      <c r="D10" s="10" t="s">
        <v>12</v>
      </c>
      <c r="E10" s="10" t="s">
        <v>25</v>
      </c>
      <c r="F10" s="10" t="s">
        <v>23</v>
      </c>
      <c r="G10" s="10">
        <v>8.6</v>
      </c>
      <c r="H10" s="10">
        <v>6</v>
      </c>
    </row>
    <row r="11" ht="100.8" customHeight="1" spans="1:8">
      <c r="A11" s="10">
        <v>3</v>
      </c>
      <c r="B11" s="10" t="s">
        <v>26</v>
      </c>
      <c r="C11" s="10" t="s">
        <v>18</v>
      </c>
      <c r="D11" s="10" t="s">
        <v>12</v>
      </c>
      <c r="E11" s="10" t="s">
        <v>27</v>
      </c>
      <c r="F11" s="10" t="s">
        <v>23</v>
      </c>
      <c r="G11" s="10">
        <v>9.4</v>
      </c>
      <c r="H11" s="10">
        <v>7</v>
      </c>
    </row>
    <row r="12" ht="100.8" customHeight="1" spans="1:8">
      <c r="A12" s="10">
        <v>4</v>
      </c>
      <c r="B12" s="10" t="s">
        <v>28</v>
      </c>
      <c r="C12" s="10" t="s">
        <v>18</v>
      </c>
      <c r="D12" s="10" t="s">
        <v>12</v>
      </c>
      <c r="E12" s="10" t="s">
        <v>29</v>
      </c>
      <c r="F12" s="10" t="s">
        <v>23</v>
      </c>
      <c r="G12" s="10">
        <v>9.6</v>
      </c>
      <c r="H12" s="10">
        <v>8</v>
      </c>
    </row>
    <row r="13" ht="100.8" customHeight="1" spans="1:8">
      <c r="A13" s="10">
        <v>5</v>
      </c>
      <c r="B13" s="10" t="s">
        <v>30</v>
      </c>
      <c r="C13" s="10" t="s">
        <v>18</v>
      </c>
      <c r="D13" s="10" t="s">
        <v>12</v>
      </c>
      <c r="E13" s="10" t="s">
        <v>31</v>
      </c>
      <c r="F13" s="10" t="s">
        <v>32</v>
      </c>
      <c r="G13" s="10">
        <v>22.3</v>
      </c>
      <c r="H13" s="10">
        <v>11</v>
      </c>
    </row>
    <row r="14" ht="69" customHeight="1" spans="1:8">
      <c r="A14" s="10">
        <v>6</v>
      </c>
      <c r="B14" s="10" t="s">
        <v>33</v>
      </c>
      <c r="C14" s="10" t="s">
        <v>18</v>
      </c>
      <c r="D14" s="10" t="s">
        <v>12</v>
      </c>
      <c r="E14" s="10" t="s">
        <v>34</v>
      </c>
      <c r="F14" s="10" t="s">
        <v>32</v>
      </c>
      <c r="G14" s="10">
        <v>30.6</v>
      </c>
      <c r="H14" s="10">
        <v>12</v>
      </c>
    </row>
    <row r="15" ht="132" customHeight="1" spans="1:8">
      <c r="A15" s="10">
        <v>7</v>
      </c>
      <c r="B15" s="10" t="s">
        <v>35</v>
      </c>
      <c r="C15" s="10" t="s">
        <v>18</v>
      </c>
      <c r="D15" s="10" t="s">
        <v>12</v>
      </c>
      <c r="E15" s="10" t="s">
        <v>36</v>
      </c>
      <c r="F15" s="10" t="s">
        <v>37</v>
      </c>
      <c r="G15" s="10">
        <v>10</v>
      </c>
      <c r="H15" s="10">
        <v>23</v>
      </c>
    </row>
    <row r="16" ht="69" customHeight="1" spans="1:8">
      <c r="A16" s="10">
        <v>8</v>
      </c>
      <c r="B16" s="10" t="s">
        <v>38</v>
      </c>
      <c r="C16" s="10" t="s">
        <v>18</v>
      </c>
      <c r="D16" s="10" t="s">
        <v>12</v>
      </c>
      <c r="E16" s="10" t="s">
        <v>39</v>
      </c>
      <c r="F16" s="10" t="s">
        <v>40</v>
      </c>
      <c r="G16" s="10">
        <v>150</v>
      </c>
      <c r="H16" s="10">
        <v>27</v>
      </c>
    </row>
    <row r="17" ht="69" customHeight="1" spans="1:8">
      <c r="A17" s="10">
        <v>9</v>
      </c>
      <c r="B17" s="10" t="s">
        <v>41</v>
      </c>
      <c r="C17" s="10" t="s">
        <v>18</v>
      </c>
      <c r="D17" s="10" t="s">
        <v>12</v>
      </c>
      <c r="E17" s="10" t="s">
        <v>42</v>
      </c>
      <c r="F17" s="10" t="s">
        <v>43</v>
      </c>
      <c r="G17" s="10">
        <v>28</v>
      </c>
      <c r="H17" s="10">
        <v>34</v>
      </c>
    </row>
    <row r="18" ht="28.05" customHeight="1" spans="1:8">
      <c r="A18" s="11"/>
      <c r="B18" s="11"/>
      <c r="C18" s="11"/>
      <c r="D18" s="11"/>
      <c r="E18" s="7" t="s">
        <v>44</v>
      </c>
      <c r="F18" s="8"/>
      <c r="G18" s="10">
        <f>SUM(G9:G17)</f>
        <v>280.5</v>
      </c>
      <c r="H18" s="11"/>
    </row>
    <row r="19" ht="113" customHeight="1" spans="1:8">
      <c r="A19" s="10">
        <v>1</v>
      </c>
      <c r="B19" s="6" t="s">
        <v>45</v>
      </c>
      <c r="C19" s="10" t="s">
        <v>18</v>
      </c>
      <c r="D19" s="10" t="s">
        <v>12</v>
      </c>
      <c r="E19" s="10" t="s">
        <v>46</v>
      </c>
      <c r="F19" s="10" t="s">
        <v>47</v>
      </c>
      <c r="G19" s="10">
        <v>65</v>
      </c>
      <c r="H19" s="10">
        <v>44</v>
      </c>
    </row>
    <row r="20" ht="94" customHeight="1" spans="1:8">
      <c r="A20" s="10">
        <v>2</v>
      </c>
      <c r="B20" s="6" t="s">
        <v>48</v>
      </c>
      <c r="C20" s="10" t="s">
        <v>18</v>
      </c>
      <c r="D20" s="10" t="s">
        <v>12</v>
      </c>
      <c r="E20" s="10" t="s">
        <v>49</v>
      </c>
      <c r="F20" s="10" t="s">
        <v>47</v>
      </c>
      <c r="G20" s="10">
        <v>51.8</v>
      </c>
      <c r="H20" s="10">
        <v>45</v>
      </c>
    </row>
    <row r="21" ht="79.8" customHeight="1" spans="1:8">
      <c r="A21" s="10">
        <v>3</v>
      </c>
      <c r="B21" s="6" t="s">
        <v>50</v>
      </c>
      <c r="C21" s="10" t="s">
        <v>18</v>
      </c>
      <c r="D21" s="10" t="s">
        <v>12</v>
      </c>
      <c r="E21" s="10" t="s">
        <v>51</v>
      </c>
      <c r="F21" s="10" t="s">
        <v>52</v>
      </c>
      <c r="G21" s="10">
        <v>49</v>
      </c>
      <c r="H21" s="10">
        <v>58</v>
      </c>
    </row>
    <row r="22" ht="104" customHeight="1" spans="1:8">
      <c r="A22" s="10">
        <v>4</v>
      </c>
      <c r="B22" s="10" t="s">
        <v>53</v>
      </c>
      <c r="C22" s="10" t="s">
        <v>54</v>
      </c>
      <c r="D22" s="10" t="s">
        <v>12</v>
      </c>
      <c r="E22" s="10" t="s">
        <v>55</v>
      </c>
      <c r="F22" s="10" t="s">
        <v>56</v>
      </c>
      <c r="G22" s="10">
        <v>60</v>
      </c>
      <c r="H22" s="10">
        <v>54</v>
      </c>
    </row>
    <row r="23" ht="79.8" customHeight="1" spans="1:8">
      <c r="A23" s="10">
        <v>5</v>
      </c>
      <c r="B23" s="10" t="s">
        <v>57</v>
      </c>
      <c r="C23" s="10" t="s">
        <v>54</v>
      </c>
      <c r="D23" s="10" t="s">
        <v>12</v>
      </c>
      <c r="E23" s="10" t="s">
        <v>58</v>
      </c>
      <c r="F23" s="10" t="s">
        <v>59</v>
      </c>
      <c r="G23" s="10">
        <v>15</v>
      </c>
      <c r="H23" s="10">
        <v>215</v>
      </c>
    </row>
    <row r="24" ht="40.05" customHeight="1" spans="1:8">
      <c r="A24" s="11"/>
      <c r="B24" s="11"/>
      <c r="C24" s="11"/>
      <c r="D24" s="11"/>
      <c r="E24" s="7" t="s">
        <v>60</v>
      </c>
      <c r="F24" s="8"/>
      <c r="G24" s="10">
        <f>SUM(G19:G23)</f>
        <v>240.8</v>
      </c>
      <c r="H24" s="11"/>
    </row>
    <row r="25" ht="101" customHeight="1" spans="1:8">
      <c r="A25" s="10">
        <v>1</v>
      </c>
      <c r="B25" s="10" t="s">
        <v>61</v>
      </c>
      <c r="C25" s="10" t="s">
        <v>18</v>
      </c>
      <c r="D25" s="10" t="s">
        <v>12</v>
      </c>
      <c r="E25" s="10" t="s">
        <v>62</v>
      </c>
      <c r="F25" s="10" t="s">
        <v>63</v>
      </c>
      <c r="G25" s="10">
        <v>39</v>
      </c>
      <c r="H25" s="10">
        <v>74</v>
      </c>
    </row>
    <row r="26" ht="81" customHeight="1" spans="1:8">
      <c r="A26" s="10">
        <v>2</v>
      </c>
      <c r="B26" s="10" t="s">
        <v>64</v>
      </c>
      <c r="C26" s="10" t="s">
        <v>18</v>
      </c>
      <c r="D26" s="10" t="s">
        <v>12</v>
      </c>
      <c r="E26" s="10" t="s">
        <v>65</v>
      </c>
      <c r="F26" s="10" t="s">
        <v>66</v>
      </c>
      <c r="G26" s="10">
        <v>33.8</v>
      </c>
      <c r="H26" s="10">
        <v>77</v>
      </c>
    </row>
    <row r="27" ht="62" customHeight="1" spans="1:8">
      <c r="A27" s="10">
        <v>3</v>
      </c>
      <c r="B27" s="10" t="s">
        <v>67</v>
      </c>
      <c r="C27" s="10" t="s">
        <v>18</v>
      </c>
      <c r="D27" s="10" t="s">
        <v>12</v>
      </c>
      <c r="E27" s="10" t="s">
        <v>68</v>
      </c>
      <c r="F27" s="10" t="s">
        <v>69</v>
      </c>
      <c r="G27" s="10">
        <v>19.8</v>
      </c>
      <c r="H27" s="10">
        <v>82</v>
      </c>
    </row>
    <row r="28" ht="233" customHeight="1" spans="1:8">
      <c r="A28" s="10">
        <v>4</v>
      </c>
      <c r="B28" s="10" t="s">
        <v>70</v>
      </c>
      <c r="C28" s="10" t="s">
        <v>54</v>
      </c>
      <c r="D28" s="10" t="s">
        <v>12</v>
      </c>
      <c r="E28" s="10" t="s">
        <v>71</v>
      </c>
      <c r="F28" s="10" t="s">
        <v>69</v>
      </c>
      <c r="G28" s="10">
        <v>19.5</v>
      </c>
      <c r="H28" s="10">
        <v>84</v>
      </c>
    </row>
    <row r="29" ht="225" customHeight="1" spans="1:8">
      <c r="A29" s="10">
        <v>5</v>
      </c>
      <c r="B29" s="10" t="s">
        <v>72</v>
      </c>
      <c r="C29" s="10" t="s">
        <v>54</v>
      </c>
      <c r="D29" s="10" t="s">
        <v>12</v>
      </c>
      <c r="E29" s="10" t="s">
        <v>71</v>
      </c>
      <c r="F29" s="10" t="s">
        <v>69</v>
      </c>
      <c r="G29" s="10">
        <v>19.5</v>
      </c>
      <c r="H29" s="10">
        <v>86</v>
      </c>
    </row>
    <row r="30" ht="225" customHeight="1" spans="1:8">
      <c r="A30" s="10">
        <v>6</v>
      </c>
      <c r="B30" s="10" t="s">
        <v>73</v>
      </c>
      <c r="C30" s="10" t="s">
        <v>54</v>
      </c>
      <c r="D30" s="10" t="s">
        <v>12</v>
      </c>
      <c r="E30" s="10" t="s">
        <v>74</v>
      </c>
      <c r="F30" s="10" t="s">
        <v>69</v>
      </c>
      <c r="G30" s="10">
        <v>18.348001</v>
      </c>
      <c r="H30" s="10">
        <v>85</v>
      </c>
    </row>
    <row r="31" ht="87" customHeight="1" spans="1:8">
      <c r="A31" s="10">
        <v>7</v>
      </c>
      <c r="B31" s="10" t="s">
        <v>75</v>
      </c>
      <c r="C31" s="10" t="s">
        <v>54</v>
      </c>
      <c r="D31" s="10" t="s">
        <v>12</v>
      </c>
      <c r="E31" s="10" t="s">
        <v>76</v>
      </c>
      <c r="F31" s="10" t="s">
        <v>77</v>
      </c>
      <c r="G31" s="10">
        <v>19.6</v>
      </c>
      <c r="H31" s="10">
        <v>102</v>
      </c>
    </row>
    <row r="32" ht="94" customHeight="1" spans="1:8">
      <c r="A32" s="10">
        <v>8</v>
      </c>
      <c r="B32" s="6" t="s">
        <v>78</v>
      </c>
      <c r="C32" s="6" t="s">
        <v>54</v>
      </c>
      <c r="D32" s="6" t="s">
        <v>12</v>
      </c>
      <c r="E32" s="6" t="s">
        <v>79</v>
      </c>
      <c r="F32" s="6" t="s">
        <v>80</v>
      </c>
      <c r="G32" s="6">
        <v>16</v>
      </c>
      <c r="H32" s="6">
        <v>109</v>
      </c>
    </row>
    <row r="33" ht="72" customHeight="1" spans="1:8">
      <c r="A33" s="10">
        <v>9</v>
      </c>
      <c r="B33" s="10" t="s">
        <v>81</v>
      </c>
      <c r="C33" s="10" t="s">
        <v>18</v>
      </c>
      <c r="D33" s="10" t="s">
        <v>12</v>
      </c>
      <c r="E33" s="10" t="s">
        <v>82</v>
      </c>
      <c r="F33" s="10" t="s">
        <v>83</v>
      </c>
      <c r="G33" s="10">
        <v>19.5</v>
      </c>
      <c r="H33" s="10">
        <v>114</v>
      </c>
    </row>
    <row r="34" ht="118" customHeight="1" spans="1:8">
      <c r="A34" s="10">
        <v>10</v>
      </c>
      <c r="B34" s="10" t="s">
        <v>84</v>
      </c>
      <c r="C34" s="10" t="s">
        <v>54</v>
      </c>
      <c r="D34" s="10" t="s">
        <v>12</v>
      </c>
      <c r="E34" s="10" t="s">
        <v>85</v>
      </c>
      <c r="F34" s="10" t="s">
        <v>86</v>
      </c>
      <c r="G34" s="10">
        <v>19.8</v>
      </c>
      <c r="H34" s="10">
        <v>99</v>
      </c>
    </row>
    <row r="35" ht="40.05" customHeight="1" spans="1:8">
      <c r="A35" s="11"/>
      <c r="B35" s="11"/>
      <c r="C35" s="11"/>
      <c r="D35" s="11"/>
      <c r="E35" s="7" t="s">
        <v>87</v>
      </c>
      <c r="F35" s="8"/>
      <c r="G35" s="10">
        <f>SUM(G25:G34)</f>
        <v>224.848001</v>
      </c>
      <c r="H35" s="11"/>
    </row>
    <row r="36" ht="68" customHeight="1" spans="1:8">
      <c r="A36" s="10">
        <v>1</v>
      </c>
      <c r="B36" s="10" t="s">
        <v>88</v>
      </c>
      <c r="C36" s="10" t="s">
        <v>18</v>
      </c>
      <c r="D36" s="10" t="s">
        <v>12</v>
      </c>
      <c r="E36" s="10" t="s">
        <v>89</v>
      </c>
      <c r="F36" s="10" t="s">
        <v>90</v>
      </c>
      <c r="G36" s="10">
        <v>10.3</v>
      </c>
      <c r="H36" s="10">
        <v>115</v>
      </c>
    </row>
    <row r="37" ht="68" customHeight="1" spans="1:8">
      <c r="A37" s="10">
        <v>2</v>
      </c>
      <c r="B37" s="10" t="s">
        <v>91</v>
      </c>
      <c r="C37" s="10" t="s">
        <v>18</v>
      </c>
      <c r="D37" s="10" t="s">
        <v>12</v>
      </c>
      <c r="E37" s="10" t="s">
        <v>92</v>
      </c>
      <c r="F37" s="10" t="s">
        <v>90</v>
      </c>
      <c r="G37" s="10">
        <v>23</v>
      </c>
      <c r="H37" s="10">
        <v>117</v>
      </c>
    </row>
    <row r="38" ht="103" customHeight="1" spans="1:8">
      <c r="A38" s="10">
        <v>3</v>
      </c>
      <c r="B38" s="10" t="s">
        <v>93</v>
      </c>
      <c r="C38" s="10" t="s">
        <v>18</v>
      </c>
      <c r="D38" s="10" t="s">
        <v>12</v>
      </c>
      <c r="E38" s="10" t="s">
        <v>94</v>
      </c>
      <c r="F38" s="10" t="s">
        <v>95</v>
      </c>
      <c r="G38" s="10">
        <v>50</v>
      </c>
      <c r="H38" s="10">
        <v>119</v>
      </c>
    </row>
    <row r="39" ht="179" customHeight="1" spans="1:8">
      <c r="A39" s="10">
        <v>4</v>
      </c>
      <c r="B39" s="10" t="s">
        <v>96</v>
      </c>
      <c r="C39" s="10" t="s">
        <v>18</v>
      </c>
      <c r="D39" s="10" t="s">
        <v>12</v>
      </c>
      <c r="E39" s="10" t="s">
        <v>97</v>
      </c>
      <c r="F39" s="10" t="s">
        <v>95</v>
      </c>
      <c r="G39" s="10">
        <v>30</v>
      </c>
      <c r="H39" s="10">
        <v>121</v>
      </c>
    </row>
    <row r="40" ht="80" customHeight="1" spans="1:8">
      <c r="A40" s="10">
        <v>5</v>
      </c>
      <c r="B40" s="10" t="s">
        <v>98</v>
      </c>
      <c r="C40" s="10" t="s">
        <v>18</v>
      </c>
      <c r="D40" s="10" t="s">
        <v>12</v>
      </c>
      <c r="E40" s="10" t="s">
        <v>99</v>
      </c>
      <c r="F40" s="10" t="s">
        <v>100</v>
      </c>
      <c r="G40" s="10">
        <v>21</v>
      </c>
      <c r="H40" s="10">
        <v>132</v>
      </c>
    </row>
    <row r="41" ht="115" customHeight="1" spans="1:8">
      <c r="A41" s="10">
        <v>6</v>
      </c>
      <c r="B41" s="10" t="s">
        <v>101</v>
      </c>
      <c r="C41" s="10" t="s">
        <v>54</v>
      </c>
      <c r="D41" s="10" t="s">
        <v>12</v>
      </c>
      <c r="E41" s="10" t="s">
        <v>102</v>
      </c>
      <c r="F41" s="10" t="s">
        <v>103</v>
      </c>
      <c r="G41" s="10">
        <v>21</v>
      </c>
      <c r="H41" s="10">
        <v>133</v>
      </c>
    </row>
    <row r="42" ht="204" customHeight="1" spans="1:8">
      <c r="A42" s="10">
        <v>7</v>
      </c>
      <c r="B42" s="10" t="s">
        <v>104</v>
      </c>
      <c r="C42" s="10" t="s">
        <v>54</v>
      </c>
      <c r="D42" s="10" t="s">
        <v>12</v>
      </c>
      <c r="E42" s="10" t="s">
        <v>105</v>
      </c>
      <c r="F42" s="10" t="s">
        <v>106</v>
      </c>
      <c r="G42" s="10">
        <v>18.9</v>
      </c>
      <c r="H42" s="10">
        <v>123</v>
      </c>
    </row>
    <row r="43" ht="40.05" customHeight="1" spans="1:8">
      <c r="A43" s="11"/>
      <c r="B43" s="11"/>
      <c r="C43" s="11"/>
      <c r="D43" s="11"/>
      <c r="E43" s="7" t="s">
        <v>107</v>
      </c>
      <c r="F43" s="8"/>
      <c r="G43" s="10">
        <f>SUM(G36:G42)</f>
        <v>174.2</v>
      </c>
      <c r="H43" s="11"/>
    </row>
    <row r="44" ht="77" customHeight="1" spans="1:8">
      <c r="A44" s="10">
        <v>1</v>
      </c>
      <c r="B44" s="10" t="s">
        <v>108</v>
      </c>
      <c r="C44" s="10" t="s">
        <v>18</v>
      </c>
      <c r="D44" s="10" t="s">
        <v>12</v>
      </c>
      <c r="E44" s="10" t="s">
        <v>109</v>
      </c>
      <c r="F44" s="10" t="s">
        <v>110</v>
      </c>
      <c r="G44" s="10">
        <v>107</v>
      </c>
      <c r="H44" s="10">
        <v>137</v>
      </c>
    </row>
    <row r="45" ht="85" customHeight="1" spans="1:8">
      <c r="A45" s="10">
        <v>2</v>
      </c>
      <c r="B45" s="10" t="s">
        <v>111</v>
      </c>
      <c r="C45" s="10" t="s">
        <v>18</v>
      </c>
      <c r="D45" s="10" t="s">
        <v>12</v>
      </c>
      <c r="E45" s="10" t="s">
        <v>112</v>
      </c>
      <c r="F45" s="10" t="s">
        <v>110</v>
      </c>
      <c r="G45" s="10">
        <v>19</v>
      </c>
      <c r="H45" s="10">
        <v>138</v>
      </c>
    </row>
    <row r="46" ht="85" customHeight="1" spans="1:8">
      <c r="A46" s="10">
        <v>3</v>
      </c>
      <c r="B46" s="10" t="s">
        <v>113</v>
      </c>
      <c r="C46" s="10" t="s">
        <v>18</v>
      </c>
      <c r="D46" s="10" t="s">
        <v>12</v>
      </c>
      <c r="E46" s="10" t="s">
        <v>114</v>
      </c>
      <c r="F46" s="10" t="s">
        <v>110</v>
      </c>
      <c r="G46" s="10">
        <v>15</v>
      </c>
      <c r="H46" s="10">
        <v>139</v>
      </c>
    </row>
    <row r="47" ht="85" customHeight="1" spans="1:8">
      <c r="A47" s="10">
        <v>4</v>
      </c>
      <c r="B47" s="10" t="s">
        <v>115</v>
      </c>
      <c r="C47" s="10" t="s">
        <v>18</v>
      </c>
      <c r="D47" s="10" t="s">
        <v>12</v>
      </c>
      <c r="E47" s="10" t="s">
        <v>116</v>
      </c>
      <c r="F47" s="10" t="s">
        <v>110</v>
      </c>
      <c r="G47" s="10">
        <v>10</v>
      </c>
      <c r="H47" s="10">
        <v>140</v>
      </c>
    </row>
    <row r="48" ht="85" customHeight="1" spans="1:8">
      <c r="A48" s="10">
        <v>5</v>
      </c>
      <c r="B48" s="10" t="s">
        <v>117</v>
      </c>
      <c r="C48" s="10" t="s">
        <v>18</v>
      </c>
      <c r="D48" s="10" t="s">
        <v>12</v>
      </c>
      <c r="E48" s="10" t="s">
        <v>114</v>
      </c>
      <c r="F48" s="10" t="s">
        <v>118</v>
      </c>
      <c r="G48" s="10">
        <v>15</v>
      </c>
      <c r="H48" s="10">
        <v>141</v>
      </c>
    </row>
    <row r="49" ht="89" customHeight="1" spans="1:8">
      <c r="A49" s="10">
        <v>6</v>
      </c>
      <c r="B49" s="10" t="s">
        <v>119</v>
      </c>
      <c r="C49" s="10" t="s">
        <v>54</v>
      </c>
      <c r="D49" s="10" t="s">
        <v>12</v>
      </c>
      <c r="E49" s="10" t="s">
        <v>120</v>
      </c>
      <c r="F49" s="10" t="s">
        <v>121</v>
      </c>
      <c r="G49" s="10">
        <v>21</v>
      </c>
      <c r="H49" s="10">
        <v>152</v>
      </c>
    </row>
    <row r="50" ht="40.05" customHeight="1" spans="1:8">
      <c r="A50" s="11"/>
      <c r="B50" s="11"/>
      <c r="C50" s="11"/>
      <c r="D50" s="11"/>
      <c r="E50" s="7" t="s">
        <v>122</v>
      </c>
      <c r="F50" s="8"/>
      <c r="G50" s="10">
        <f>SUM(G44:G49)</f>
        <v>187</v>
      </c>
      <c r="H50" s="11"/>
    </row>
    <row r="51" ht="40.05" customHeight="1" spans="1:8">
      <c r="A51" s="7" t="s">
        <v>123</v>
      </c>
      <c r="B51" s="12"/>
      <c r="C51" s="12"/>
      <c r="D51" s="12"/>
      <c r="E51" s="12"/>
      <c r="F51" s="8"/>
      <c r="G51" s="13">
        <f>G6+G8+G18+G24+G35+G43+G50</f>
        <v>1283.746078</v>
      </c>
      <c r="H51" s="11"/>
    </row>
    <row r="52" hidden="1"/>
    <row r="53" hidden="1" spans="3:4">
      <c r="C53" s="1" t="s">
        <v>124</v>
      </c>
      <c r="D53" s="1">
        <f>SUM(G9:G14)</f>
        <v>92.5</v>
      </c>
    </row>
    <row r="54" hidden="1" spans="3:4">
      <c r="C54" s="1" t="s">
        <v>125</v>
      </c>
      <c r="D54" s="1">
        <f>SUM(G19:G20)</f>
        <v>116.8</v>
      </c>
    </row>
    <row r="55" hidden="1" spans="3:4">
      <c r="C55" s="1" t="s">
        <v>126</v>
      </c>
      <c r="D55" s="1">
        <f>SUM(G25:G29)</f>
        <v>131.6</v>
      </c>
    </row>
    <row r="56" hidden="1" spans="3:4">
      <c r="C56" s="1" t="s">
        <v>127</v>
      </c>
      <c r="D56" s="1">
        <f>SUM(G36:G39)</f>
        <v>113.3</v>
      </c>
    </row>
    <row r="57" hidden="1" spans="3:4">
      <c r="C57" s="1" t="s">
        <v>128</v>
      </c>
      <c r="D57" s="1">
        <f>SUM(G45:G47)</f>
        <v>44</v>
      </c>
    </row>
    <row r="58" hidden="1" spans="3:4">
      <c r="C58" s="1" t="s">
        <v>129</v>
      </c>
      <c r="D58" s="1">
        <f>SUM(D53:D57)</f>
        <v>498.2</v>
      </c>
    </row>
    <row r="59" hidden="1"/>
    <row r="60" ht="18" hidden="1" customHeight="1" spans="3:4">
      <c r="C60" s="1" t="s">
        <v>130</v>
      </c>
      <c r="D60" s="1">
        <f>2705*0.7-D58</f>
        <v>1395.3</v>
      </c>
    </row>
    <row r="61" hidden="1" spans="3:4">
      <c r="C61" s="1" t="s">
        <v>131</v>
      </c>
      <c r="D61" s="14">
        <f>D58/2705</f>
        <v>0.184177449168207</v>
      </c>
    </row>
  </sheetData>
  <mergeCells count="10">
    <mergeCell ref="A1:H1"/>
    <mergeCell ref="A2:H2"/>
    <mergeCell ref="E6:F6"/>
    <mergeCell ref="E8:F8"/>
    <mergeCell ref="E18:F18"/>
    <mergeCell ref="E24:F24"/>
    <mergeCell ref="E35:F35"/>
    <mergeCell ref="E43:F43"/>
    <mergeCell ref="E50:F50"/>
    <mergeCell ref="A51:F51"/>
  </mergeCells>
  <pageMargins left="0.75" right="0.75" top="1" bottom="1" header="0.5" footer="0.5"/>
  <pageSetup paperSize="9" scale="6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 sqref="B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中央资金3005万元（第三批）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哈哈哈</cp:lastModifiedBy>
  <dcterms:created xsi:type="dcterms:W3CDTF">2024-01-31T02:27:00Z</dcterms:created>
  <dcterms:modified xsi:type="dcterms:W3CDTF">2025-06-09T08:14:50Z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588F9FCBB4344057A161150F7A15B14C_13</vt:lpwstr>
  </property>
  <property fmtid="{D5CDD505-2E9C-101B-9397-08002B2CF9AE}" pid="3" name="KSOProductBuildVer">
    <vt:lpwstr>2052-12.1.0.19302</vt:lpwstr>
  </property>
</Properties>
</file>