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到镇汇总表4" sheetId="1" r:id="rId1"/>
  </sheets>
  <calcPr calcId="144525"/>
</workbook>
</file>

<file path=xl/sharedStrings.xml><?xml version="1.0" encoding="utf-8"?>
<sst xmlns="http://schemas.openxmlformats.org/spreadsheetml/2006/main" count="26" uniqueCount="25">
  <si>
    <t>2023年君山区耕地地力保护补贴面积及资金汇总表</t>
  </si>
  <si>
    <t xml:space="preserve"> 汇总单位（签章：）</t>
  </si>
  <si>
    <t>单位</t>
  </si>
  <si>
    <t>补贴村民小组数（个）</t>
  </si>
  <si>
    <t>补贴农户数（个）</t>
  </si>
  <si>
    <t>耕 地面积（到户）（亩）</t>
  </si>
  <si>
    <t xml:space="preserve">未确权集体耕地面积（亩） </t>
  </si>
  <si>
    <t>补贴总面积(亩）</t>
  </si>
  <si>
    <t>补贴标准（95元/亩）</t>
  </si>
  <si>
    <t>补贴资金（元）</t>
  </si>
  <si>
    <t>双季稻种植面积（亩）</t>
  </si>
  <si>
    <t>双季稻补贴标准（ 元/亩）</t>
  </si>
  <si>
    <t>补贴资金小计（元）</t>
  </si>
  <si>
    <t>其中一卡通（元）</t>
  </si>
  <si>
    <t>对公帐户（元）</t>
  </si>
  <si>
    <t>备注</t>
  </si>
  <si>
    <t>许市镇</t>
  </si>
  <si>
    <t>良心堡镇</t>
  </si>
  <si>
    <t>广兴洲镇</t>
  </si>
  <si>
    <t>钱粮湖镇</t>
  </si>
  <si>
    <t>柳林洲街
道办</t>
  </si>
  <si>
    <t>建新实业</t>
  </si>
  <si>
    <t>水产养殖场</t>
  </si>
  <si>
    <t>农科所</t>
  </si>
  <si>
    <t>合  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</si>
</sst>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7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0" applyNumberFormat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Continuous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Continuous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Continuous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76" fontId="0" fillId="0" borderId="2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K12"/>
  <sheetViews>
    <sheetView tabSelected="1" workbookViewId="0">
      <selection activeCell="A1" sqref="A1:P1"/>
    </sheetView>
  </sheetViews>
  <sheetFormatPr defaultColWidth="9" defaultRowHeight="13.5"/>
  <cols>
    <col min="1" max="1" width="10.9083333333333" customWidth="1"/>
    <col min="2" max="2" width="9.55833333333333" customWidth="1"/>
    <col min="3" max="3" width="8.91666666666667" customWidth="1"/>
    <col min="4" max="4" width="11.1833333333333" customWidth="1"/>
    <col min="5" max="5" width="7.775" style="2" customWidth="1"/>
    <col min="6" max="6" width="1.225" style="2" customWidth="1"/>
    <col min="7" max="7" width="10.1833333333333" customWidth="1"/>
    <col min="8" max="8" width="9.5" customWidth="1"/>
    <col min="9" max="9" width="12.3" customWidth="1"/>
    <col min="10" max="10" width="9.13333333333333" customWidth="1"/>
    <col min="11" max="11" width="9.88333333333333" customWidth="1"/>
    <col min="12" max="12" width="11.7166666666667" customWidth="1"/>
    <col min="13" max="13" width="14.5416666666667" customWidth="1"/>
    <col min="14" max="14" width="12.8166666666667" customWidth="1"/>
    <col min="15" max="15" width="11.35" customWidth="1"/>
    <col min="16" max="16" width="7.65" customWidth="1"/>
    <col min="17" max="17" width="11.5"/>
  </cols>
  <sheetData>
    <row r="1" ht="33" customHeight="1" spans="1:16">
      <c r="A1" s="3" t="s">
        <v>0</v>
      </c>
      <c r="B1" s="4"/>
      <c r="C1" s="4"/>
      <c r="D1" s="4"/>
      <c r="E1" s="5"/>
      <c r="F1" s="5"/>
      <c r="G1" s="4"/>
      <c r="H1" s="4"/>
      <c r="I1" s="4"/>
      <c r="J1" s="4"/>
      <c r="K1" s="4"/>
      <c r="L1" s="4"/>
      <c r="M1" s="4"/>
      <c r="N1" s="4"/>
      <c r="O1" s="4"/>
      <c r="P1" s="4"/>
    </row>
    <row r="2" ht="27" customHeight="1" spans="1:16">
      <c r="A2" s="6" t="s">
        <v>1</v>
      </c>
      <c r="B2" s="6"/>
      <c r="C2" s="6"/>
      <c r="D2" s="6"/>
      <c r="E2" s="7"/>
      <c r="F2" s="7"/>
      <c r="G2" s="6"/>
      <c r="H2" s="6"/>
      <c r="I2" s="6"/>
      <c r="J2" s="6"/>
      <c r="K2" s="6"/>
      <c r="L2" s="6"/>
      <c r="M2" s="6"/>
      <c r="N2" s="6"/>
      <c r="O2" s="6"/>
      <c r="P2" s="6"/>
    </row>
    <row r="3" ht="81" customHeight="1" spans="1:16">
      <c r="A3" s="8" t="s">
        <v>2</v>
      </c>
      <c r="B3" s="9" t="s">
        <v>3</v>
      </c>
      <c r="C3" s="9" t="s">
        <v>4</v>
      </c>
      <c r="D3" s="9" t="s">
        <v>5</v>
      </c>
      <c r="E3" s="10" t="s">
        <v>6</v>
      </c>
      <c r="F3" s="10"/>
      <c r="G3" s="11" t="s">
        <v>7</v>
      </c>
      <c r="H3" s="12" t="s">
        <v>8</v>
      </c>
      <c r="I3" s="9" t="s">
        <v>9</v>
      </c>
      <c r="J3" s="20" t="s">
        <v>10</v>
      </c>
      <c r="K3" s="20" t="s">
        <v>11</v>
      </c>
      <c r="L3" s="9" t="s">
        <v>9</v>
      </c>
      <c r="M3" s="20" t="s">
        <v>12</v>
      </c>
      <c r="N3" s="20" t="s">
        <v>13</v>
      </c>
      <c r="O3" s="20" t="s">
        <v>14</v>
      </c>
      <c r="P3" s="9" t="s">
        <v>15</v>
      </c>
    </row>
    <row r="4" s="1" customFormat="1" ht="35" customHeight="1" spans="1:37">
      <c r="A4" s="13" t="s">
        <v>16</v>
      </c>
      <c r="B4" s="13">
        <v>103</v>
      </c>
      <c r="C4" s="13">
        <v>6707</v>
      </c>
      <c r="D4" s="13">
        <v>50973.22</v>
      </c>
      <c r="E4" s="14">
        <v>4489.57</v>
      </c>
      <c r="F4" s="15"/>
      <c r="G4" s="13">
        <f>D4+E4</f>
        <v>55462.79</v>
      </c>
      <c r="H4" s="13">
        <v>95</v>
      </c>
      <c r="I4" s="21">
        <f>G4*H4</f>
        <v>5268965.05</v>
      </c>
      <c r="J4" s="13">
        <v>19484</v>
      </c>
      <c r="K4" s="13">
        <v>96.57</v>
      </c>
      <c r="L4" s="13">
        <f>J4*K4</f>
        <v>1881569.88</v>
      </c>
      <c r="M4" s="13">
        <f>I4+L4</f>
        <v>7150534.93</v>
      </c>
      <c r="N4" s="13">
        <v>6724025.78</v>
      </c>
      <c r="O4" s="13">
        <v>426509.15</v>
      </c>
      <c r="P4" s="13"/>
      <c r="Q4" s="22"/>
      <c r="R4" s="22"/>
      <c r="S4" s="22"/>
      <c r="T4" s="22"/>
      <c r="U4" s="22"/>
      <c r="V4" s="22"/>
      <c r="W4" s="22"/>
      <c r="X4" s="22"/>
      <c r="Y4" s="22"/>
      <c r="Z4" s="22"/>
      <c r="AA4" s="22"/>
      <c r="AB4" s="22"/>
      <c r="AC4" s="22"/>
      <c r="AD4" s="22"/>
      <c r="AE4" s="22"/>
      <c r="AF4" s="22"/>
      <c r="AG4" s="22"/>
      <c r="AH4" s="22"/>
      <c r="AI4" s="22"/>
      <c r="AJ4" s="22"/>
      <c r="AK4" s="22"/>
    </row>
    <row r="5" s="1" customFormat="1" ht="35" customHeight="1" spans="1:37">
      <c r="A5" s="13" t="s">
        <v>17</v>
      </c>
      <c r="B5" s="13">
        <v>33</v>
      </c>
      <c r="C5" s="13">
        <v>4668</v>
      </c>
      <c r="D5" s="13">
        <v>58739.53</v>
      </c>
      <c r="E5" s="14">
        <v>3932.94</v>
      </c>
      <c r="F5" s="15"/>
      <c r="G5" s="13">
        <f t="shared" ref="G5:G11" si="0">D5+E5</f>
        <v>62672.47</v>
      </c>
      <c r="H5" s="13">
        <v>95</v>
      </c>
      <c r="I5" s="13">
        <f t="shared" ref="I5:I12" si="1">G5*H5</f>
        <v>5953884.65</v>
      </c>
      <c r="J5" s="13">
        <v>4204</v>
      </c>
      <c r="K5" s="13">
        <v>96.57</v>
      </c>
      <c r="L5" s="13">
        <f t="shared" ref="L5:L12" si="2">J5*K5</f>
        <v>405980.28</v>
      </c>
      <c r="M5" s="13">
        <f t="shared" ref="M5:M11" si="3">I5+L5</f>
        <v>6359864.93</v>
      </c>
      <c r="N5" s="13">
        <v>5986235.63</v>
      </c>
      <c r="O5" s="13">
        <v>373629.3</v>
      </c>
      <c r="P5" s="13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/>
      <c r="AC5" s="22"/>
      <c r="AD5" s="22"/>
      <c r="AE5" s="22"/>
      <c r="AF5" s="22"/>
      <c r="AG5" s="22"/>
      <c r="AH5" s="22"/>
      <c r="AI5" s="22"/>
      <c r="AJ5" s="22"/>
      <c r="AK5" s="22"/>
    </row>
    <row r="6" s="1" customFormat="1" ht="35" customHeight="1" spans="1:37">
      <c r="A6" s="13" t="s">
        <v>18</v>
      </c>
      <c r="B6" s="13">
        <v>188</v>
      </c>
      <c r="C6" s="13">
        <v>7537</v>
      </c>
      <c r="D6" s="13">
        <v>61172.61</v>
      </c>
      <c r="E6" s="14">
        <v>4970.44</v>
      </c>
      <c r="F6" s="15"/>
      <c r="G6" s="13">
        <f t="shared" si="0"/>
        <v>66143.05</v>
      </c>
      <c r="H6" s="13">
        <v>95</v>
      </c>
      <c r="I6" s="13">
        <f t="shared" si="1"/>
        <v>6283589.75</v>
      </c>
      <c r="J6" s="13">
        <v>2058.28</v>
      </c>
      <c r="K6" s="13">
        <v>96.57</v>
      </c>
      <c r="L6" s="21">
        <f t="shared" si="2"/>
        <v>198768.0996</v>
      </c>
      <c r="M6" s="13">
        <f t="shared" si="3"/>
        <v>6482357.8496</v>
      </c>
      <c r="N6" s="13">
        <v>6045493.8</v>
      </c>
      <c r="O6" s="13">
        <v>436864.05</v>
      </c>
      <c r="P6" s="13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</row>
    <row r="7" s="1" customFormat="1" ht="35" customHeight="1" spans="1:37">
      <c r="A7" s="13" t="s">
        <v>19</v>
      </c>
      <c r="B7" s="13">
        <v>113</v>
      </c>
      <c r="C7" s="13">
        <v>8971</v>
      </c>
      <c r="D7" s="13">
        <v>108801.15</v>
      </c>
      <c r="E7" s="14">
        <v>647.09</v>
      </c>
      <c r="F7" s="15"/>
      <c r="G7" s="13">
        <f t="shared" si="0"/>
        <v>109448.24</v>
      </c>
      <c r="H7" s="13">
        <v>95</v>
      </c>
      <c r="I7" s="13">
        <f t="shared" si="1"/>
        <v>10397582.8</v>
      </c>
      <c r="J7" s="13">
        <v>22407.45</v>
      </c>
      <c r="K7" s="13">
        <v>96.57</v>
      </c>
      <c r="L7" s="21">
        <f t="shared" si="2"/>
        <v>2163887.4465</v>
      </c>
      <c r="M7" s="13">
        <f t="shared" si="3"/>
        <v>12561470.2465</v>
      </c>
      <c r="N7" s="13">
        <v>12153396.34</v>
      </c>
      <c r="O7" s="13">
        <v>408073.91</v>
      </c>
      <c r="P7" s="13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2"/>
      <c r="AG7" s="22"/>
      <c r="AH7" s="22"/>
      <c r="AI7" s="22"/>
      <c r="AJ7" s="22"/>
      <c r="AK7" s="22"/>
    </row>
    <row r="8" s="1" customFormat="1" ht="35" customHeight="1" spans="1:37">
      <c r="A8" s="16" t="s">
        <v>20</v>
      </c>
      <c r="B8" s="13">
        <v>70</v>
      </c>
      <c r="C8" s="13">
        <v>7711</v>
      </c>
      <c r="D8" s="13">
        <v>53208.39</v>
      </c>
      <c r="E8" s="14">
        <v>8459.72</v>
      </c>
      <c r="F8" s="15"/>
      <c r="G8" s="13">
        <f t="shared" si="0"/>
        <v>61668.11</v>
      </c>
      <c r="H8" s="13">
        <v>95</v>
      </c>
      <c r="I8" s="13">
        <f t="shared" si="1"/>
        <v>5858470.45</v>
      </c>
      <c r="J8" s="13">
        <v>2661.87</v>
      </c>
      <c r="K8" s="13">
        <v>96.57</v>
      </c>
      <c r="L8" s="21">
        <f t="shared" si="2"/>
        <v>257056.7859</v>
      </c>
      <c r="M8" s="21">
        <f t="shared" si="3"/>
        <v>6115527.2359</v>
      </c>
      <c r="N8" s="13">
        <v>5310695</v>
      </c>
      <c r="O8" s="13">
        <v>804832.24</v>
      </c>
      <c r="P8" s="13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2"/>
      <c r="AD8" s="22"/>
      <c r="AE8" s="22"/>
      <c r="AF8" s="22"/>
      <c r="AG8" s="22"/>
      <c r="AH8" s="22"/>
      <c r="AI8" s="22"/>
      <c r="AJ8" s="22"/>
      <c r="AK8" s="22"/>
    </row>
    <row r="9" s="1" customFormat="1" ht="35" customHeight="1" spans="1:37">
      <c r="A9" s="13" t="s">
        <v>21</v>
      </c>
      <c r="B9" s="13">
        <v>10</v>
      </c>
      <c r="C9" s="13">
        <v>398</v>
      </c>
      <c r="D9" s="13">
        <v>34990.28</v>
      </c>
      <c r="E9" s="14">
        <v>0</v>
      </c>
      <c r="F9" s="15"/>
      <c r="G9" s="13">
        <f t="shared" si="0"/>
        <v>34990.28</v>
      </c>
      <c r="H9" s="13">
        <v>95</v>
      </c>
      <c r="I9" s="13">
        <f t="shared" si="1"/>
        <v>3324076.6</v>
      </c>
      <c r="J9" s="13">
        <v>0</v>
      </c>
      <c r="K9" s="13">
        <v>96.57</v>
      </c>
      <c r="L9" s="13">
        <f t="shared" si="2"/>
        <v>0</v>
      </c>
      <c r="M9" s="13">
        <f t="shared" si="3"/>
        <v>3324076.6</v>
      </c>
      <c r="N9" s="13">
        <v>0</v>
      </c>
      <c r="O9" s="13">
        <v>3324076.6</v>
      </c>
      <c r="P9" s="13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2"/>
      <c r="AD9" s="22"/>
      <c r="AE9" s="22"/>
      <c r="AF9" s="22"/>
      <c r="AG9" s="22"/>
      <c r="AH9" s="22"/>
      <c r="AI9" s="22"/>
      <c r="AJ9" s="22"/>
      <c r="AK9" s="22"/>
    </row>
    <row r="10" s="1" customFormat="1" ht="35" customHeight="1" spans="1:37">
      <c r="A10" s="13" t="s">
        <v>22</v>
      </c>
      <c r="B10" s="13">
        <v>2</v>
      </c>
      <c r="C10" s="13">
        <v>80</v>
      </c>
      <c r="D10" s="13">
        <v>314.95</v>
      </c>
      <c r="E10" s="14">
        <v>0</v>
      </c>
      <c r="F10" s="15"/>
      <c r="G10" s="13">
        <f t="shared" si="0"/>
        <v>314.95</v>
      </c>
      <c r="H10" s="13">
        <v>95</v>
      </c>
      <c r="I10" s="13">
        <f t="shared" si="1"/>
        <v>29920.25</v>
      </c>
      <c r="J10" s="13">
        <v>0</v>
      </c>
      <c r="K10" s="13">
        <v>96.57</v>
      </c>
      <c r="L10" s="13">
        <f t="shared" si="2"/>
        <v>0</v>
      </c>
      <c r="M10" s="13">
        <f t="shared" si="3"/>
        <v>29920.25</v>
      </c>
      <c r="N10" s="13">
        <v>29920.25</v>
      </c>
      <c r="O10" s="13">
        <v>0</v>
      </c>
      <c r="P10" s="13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2"/>
      <c r="AD10" s="22"/>
      <c r="AE10" s="22"/>
      <c r="AF10" s="22"/>
      <c r="AG10" s="22"/>
      <c r="AH10" s="22"/>
      <c r="AI10" s="22"/>
      <c r="AJ10" s="22"/>
      <c r="AK10" s="22"/>
    </row>
    <row r="11" s="1" customFormat="1" ht="35" customHeight="1" spans="1:37">
      <c r="A11" s="13" t="s">
        <v>23</v>
      </c>
      <c r="B11" s="13">
        <v>1</v>
      </c>
      <c r="C11" s="13">
        <v>83</v>
      </c>
      <c r="D11" s="13">
        <v>479.9</v>
      </c>
      <c r="E11" s="14">
        <v>0</v>
      </c>
      <c r="F11" s="15"/>
      <c r="G11" s="13">
        <f t="shared" si="0"/>
        <v>479.9</v>
      </c>
      <c r="H11" s="13">
        <v>95</v>
      </c>
      <c r="I11" s="13">
        <f t="shared" si="1"/>
        <v>45590.5</v>
      </c>
      <c r="J11" s="13">
        <v>0</v>
      </c>
      <c r="K11" s="13">
        <v>96.57</v>
      </c>
      <c r="L11" s="13">
        <f t="shared" si="2"/>
        <v>0</v>
      </c>
      <c r="M11" s="13">
        <v>45590.5</v>
      </c>
      <c r="N11" s="13">
        <v>45590.5</v>
      </c>
      <c r="O11" s="13">
        <v>0</v>
      </c>
      <c r="P11" s="13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2"/>
      <c r="AG11" s="22"/>
      <c r="AH11" s="22"/>
      <c r="AI11" s="22"/>
      <c r="AJ11" s="22"/>
      <c r="AK11" s="22"/>
    </row>
    <row r="12" s="1" customFormat="1" ht="35" customHeight="1" spans="1:16">
      <c r="A12" s="17" t="s">
        <v>24</v>
      </c>
      <c r="B12" s="17">
        <f>SUM(B4:B11)</f>
        <v>520</v>
      </c>
      <c r="C12" s="17">
        <f>SUM(C4:C11)</f>
        <v>36155</v>
      </c>
      <c r="D12" s="17">
        <f>SUM(D4:D11)</f>
        <v>368680.03</v>
      </c>
      <c r="E12" s="18">
        <f>SUM(E4:E11)</f>
        <v>22499.76</v>
      </c>
      <c r="F12" s="19"/>
      <c r="G12" s="17">
        <f>SUM(G4:G11)</f>
        <v>391179.79</v>
      </c>
      <c r="H12" s="17">
        <v>95</v>
      </c>
      <c r="I12" s="13">
        <f t="shared" si="1"/>
        <v>37162080.05</v>
      </c>
      <c r="J12" s="17">
        <f>SUM(J4:J11)</f>
        <v>50815.6</v>
      </c>
      <c r="K12" s="17">
        <v>96.57</v>
      </c>
      <c r="L12" s="21">
        <f t="shared" si="2"/>
        <v>4907262.492</v>
      </c>
      <c r="M12" s="13">
        <f>L12+I12</f>
        <v>42069342.542</v>
      </c>
      <c r="N12" s="13">
        <f>SUM(N4:N11)</f>
        <v>36295357.3</v>
      </c>
      <c r="O12" s="17">
        <f>SUM(O4:O11)</f>
        <v>5773985.25</v>
      </c>
      <c r="P12" s="17"/>
    </row>
  </sheetData>
  <mergeCells count="12">
    <mergeCell ref="A1:P1"/>
    <mergeCell ref="A2:P2"/>
    <mergeCell ref="E3:F3"/>
    <mergeCell ref="E4:F4"/>
    <mergeCell ref="E5:F5"/>
    <mergeCell ref="E6:F6"/>
    <mergeCell ref="E7:F7"/>
    <mergeCell ref="E8:F8"/>
    <mergeCell ref="E9:F9"/>
    <mergeCell ref="E10:F10"/>
    <mergeCell ref="E11:F11"/>
    <mergeCell ref="E12:F12"/>
  </mergeCells>
  <printOptions horizontalCentered="1"/>
  <pageMargins left="0.393055555555556" right="0.393055555555556" top="1" bottom="1" header="0.5" footer="0.5"/>
  <pageSetup paperSize="9" scale="8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到镇汇总表4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LYJBGS</cp:lastModifiedBy>
  <dcterms:created xsi:type="dcterms:W3CDTF">2023-04-19T08:56:00Z</dcterms:created>
  <dcterms:modified xsi:type="dcterms:W3CDTF">2023-06-20T07:47:32Z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D6DB4DAF5B2244BCB767A21FC623589C_13</vt:lpwstr>
  </property>
  <property fmtid="{D5CDD505-2E9C-101B-9397-08002B2CF9AE}" pid="3" name="KSOProductBuildVer">
    <vt:lpwstr>2052-11.1.0.14309</vt:lpwstr>
  </property>
</Properties>
</file>