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中央第一批" sheetId="1" r:id="rId1"/>
  </sheets>
  <definedNames>
    <definedName name="_xlnm._FilterDatabase" localSheetId="0" hidden="1">中央第一批!$A$1:$H$46</definedName>
    <definedName name="_xlnm.Print_Titles" localSheetId="0">中央第一批!$2:$2</definedName>
  </definedNames>
  <calcPr calcId="144525"/>
</workbook>
</file>

<file path=xl/sharedStrings.xml><?xml version="1.0" encoding="utf-8"?>
<sst xmlns="http://schemas.openxmlformats.org/spreadsheetml/2006/main" count="130" uniqueCount="83">
  <si>
    <t>2022年中央衔接资金668万元项目安排明细表（第一批）</t>
  </si>
  <si>
    <t>序号</t>
  </si>
  <si>
    <t>项目
名称</t>
  </si>
  <si>
    <t>项目
类别</t>
  </si>
  <si>
    <t>建设
性质</t>
  </si>
  <si>
    <t>项目建设内容及规模</t>
  </si>
  <si>
    <t>实施地点</t>
  </si>
  <si>
    <t>金额
（万元）</t>
  </si>
  <si>
    <t>项目库
编号</t>
  </si>
  <si>
    <t>田间蔬菜基地出水沟硬化</t>
  </si>
  <si>
    <t>产业发展</t>
  </si>
  <si>
    <t>新建</t>
  </si>
  <si>
    <t>沟渠硬化，全长700米，面宽1.5m、底宽1.2m、高1.2m、厚0.1米。</t>
  </si>
  <si>
    <t>团湖村五丰一、二组</t>
  </si>
  <si>
    <t>蔬菜基地田间道路硬化</t>
  </si>
  <si>
    <t>道路硬化，全长300米，宽3米，厚0.2米。</t>
  </si>
  <si>
    <t>团湖村北洲二组</t>
  </si>
  <si>
    <t>蔬菜基地农产品运输道路</t>
  </si>
  <si>
    <t>道路硬化，全长580米，宽3米，厚0.2米。</t>
  </si>
  <si>
    <t>殷家铺社区同心二、三组</t>
  </si>
  <si>
    <t>稻虾基地硬化渠道</t>
  </si>
  <si>
    <t>渠道硬化，全长980米（现浇），底宽0.5米，面宽1米，高0.6米，厚0.1米。</t>
  </si>
  <si>
    <t>殷家铺社区前丰四、五、六组</t>
  </si>
  <si>
    <t>广兴洲镇合计</t>
  </si>
  <si>
    <t>水稻产业基地道路硬化</t>
  </si>
  <si>
    <t>道路硬化，全长470米，宽3米，厚0.2米</t>
  </si>
  <si>
    <t>许家牌村原石桥九组</t>
  </si>
  <si>
    <t>一村一园产业基地建设</t>
  </si>
  <si>
    <t>基地建设，60亩土地园区整理（产业路）</t>
  </si>
  <si>
    <t>许家牌村一村一园产业基地</t>
  </si>
  <si>
    <t>道路硬化，全长673米、宽2.8米、厚0.2米</t>
  </si>
  <si>
    <t>洪水港社区六组</t>
  </si>
  <si>
    <t>水稻产业基地沟渠硬化</t>
  </si>
  <si>
    <t>沟渠硬化，全长700米、宽0.5米、高0.5米，厚0.1米。</t>
  </si>
  <si>
    <t>洪水港社区五组</t>
  </si>
  <si>
    <t>一村一园种植产业基地沟渠硬化</t>
  </si>
  <si>
    <t>产业扶贫</t>
  </si>
  <si>
    <t>渠道硬化，全长600米，宽0.5米，高0.5米，厚0.1米。</t>
  </si>
  <si>
    <t>金盆村老二房</t>
  </si>
  <si>
    <t>一村一园种植产业基地道路硬化</t>
  </si>
  <si>
    <t>道路硬化，全长395米，宽2.8米，厚0.2米。</t>
  </si>
  <si>
    <t>许市镇合计</t>
  </si>
  <si>
    <t>龙虾基地运输通道硬化建设</t>
  </si>
  <si>
    <t>道路硬化，新建3m宽混凝土道路，全长1300米，结构层做法（0.05米厚碎石，0.2米厚C30混凝土面层），路肩陪护2600米。</t>
  </si>
  <si>
    <t>高桥村四组</t>
  </si>
  <si>
    <t>养殖基地配套设施建设</t>
  </si>
  <si>
    <t>道路硬化，新建3.5m宽混凝土道路，全长1000米，结构层做法（0.05米碎石垫层， 0.2米厚C30混凝土面层）。</t>
  </si>
  <si>
    <t>三角闸村三组</t>
  </si>
  <si>
    <t>蔬菜种植基地农产品运输通道</t>
  </si>
  <si>
    <t>道路硬化，全长820米，宽3米、厚0.2米。</t>
  </si>
  <si>
    <t>团洲村 一、三组</t>
  </si>
  <si>
    <t>钱粮湖镇合计</t>
  </si>
  <si>
    <t>油菜花基地农产品运输通道硬化</t>
  </si>
  <si>
    <t>道路硬化，全长1000米，宽3米，厚0.2米。</t>
  </si>
  <si>
    <t>福星村二组</t>
  </si>
  <si>
    <t>旅游产业配套设施建设</t>
  </si>
  <si>
    <t>油菜花核心景区配套项目（1、核心景区两边居民区道路加宽2米，长2000米。2、①沟渠硬化140米，面宽3米，底宽1.2米，高1.5米，厚0.1米。②沟渠硬化80米，面宽1.2米，底宽0.8米，高1.5米，厚0.1米。</t>
  </si>
  <si>
    <t>福星村油菜花基地</t>
  </si>
  <si>
    <t>良心堡镇合计</t>
  </si>
  <si>
    <t>2022年茅屋岭组龙虾、蔬菜基地基础设施建设</t>
  </si>
  <si>
    <t>道路硬化，全长550米，宽3米，厚0.2米。</t>
  </si>
  <si>
    <t>二洲子村茅屋岭组</t>
  </si>
  <si>
    <t>二洲子组蔬菜基地基础设施建设</t>
  </si>
  <si>
    <t>道路硬化，全长280m,宽3m,厚0.2米。</t>
  </si>
  <si>
    <t>二洲子村二洲子组</t>
  </si>
  <si>
    <t>2022柳林组田间沟渠硬化</t>
  </si>
  <si>
    <t>沟渠硬化，全长180米，面宽1.5米，底宽1米，高1米，厚0.1米（砖砌）</t>
  </si>
  <si>
    <t>芦花洲村柳林组</t>
  </si>
  <si>
    <t>2022柳林组田间道路硬化</t>
  </si>
  <si>
    <t>道路硬化，全长600米，宽2.5米、厚0.2米。</t>
  </si>
  <si>
    <t>茅屋岭组龙虾基地基础设施建设（村委会前）</t>
  </si>
  <si>
    <t>硬化道路，全长350m,宽3米，厚0.2米。</t>
  </si>
  <si>
    <t>柳林洲街道办事处合计</t>
  </si>
  <si>
    <t>农村人居环境整治</t>
  </si>
  <si>
    <t>基础设施</t>
  </si>
  <si>
    <t>补齐全全区各镇必要的农村环境整和小型公益性基础设施短板。其中广兴洲镇27万元，许市镇18.6万元，钱粮湖镇10.204312万元，良心堡镇38万元，柳林洲街道办事处19万元。</t>
  </si>
  <si>
    <t>全区范围</t>
  </si>
  <si>
    <t>农村人居环境整治合计</t>
  </si>
  <si>
    <t>小额信贷财政贴息</t>
  </si>
  <si>
    <t>全区到户小额信贷贴息（2021年第三季度）</t>
  </si>
  <si>
    <t>全区到户小额信贷贴息（2021年第四季度）</t>
  </si>
  <si>
    <t>小额信贷财政贴息合计</t>
  </si>
  <si>
    <t>全区合计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</si>
</sst>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b/>
      <sz val="13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25" fillId="25" borderId="5" applyNumberFormat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53" applyBorder="1" applyAlignment="1">
      <alignment horizontal="left" vertical="center" wrapText="1"/>
    </xf>
    <xf numFmtId="0" fontId="0" fillId="0" borderId="1" xfId="53" applyBorder="1" applyAlignment="1">
      <alignment horizontal="center" vertical="center" wrapText="1"/>
    </xf>
    <xf numFmtId="0" fontId="0" fillId="0" borderId="1" xfId="53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4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selection activeCell="I4" sqref="I4"/>
    </sheetView>
  </sheetViews>
  <sheetFormatPr defaultColWidth="9" defaultRowHeight="14.4"/>
  <cols>
    <col min="1" max="1" width="5.37962962962963" customWidth="1"/>
    <col min="2" max="2" width="22.25" customWidth="1"/>
    <col min="3" max="3" width="10.5" customWidth="1"/>
    <col min="4" max="4" width="11.5" customWidth="1"/>
    <col min="5" max="5" width="50.25" customWidth="1"/>
    <col min="6" max="6" width="13.75" customWidth="1"/>
    <col min="7" max="7" width="14.3796296296296" customWidth="1"/>
    <col min="8" max="8" width="8.37962962962963" customWidth="1"/>
    <col min="9" max="9" width="14.75" customWidth="1"/>
    <col min="10" max="10" width="14.6296296296296" customWidth="1"/>
  </cols>
  <sheetData>
    <row r="1" ht="50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.9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8"/>
      <c r="J2" s="18"/>
    </row>
    <row r="3" ht="30" customHeight="1" spans="1:10">
      <c r="A3" s="4">
        <v>1</v>
      </c>
      <c r="B3" s="4" t="s">
        <v>9</v>
      </c>
      <c r="C3" s="4" t="s">
        <v>10</v>
      </c>
      <c r="D3" s="4" t="s">
        <v>11</v>
      </c>
      <c r="E3" s="5" t="s">
        <v>12</v>
      </c>
      <c r="F3" s="4" t="s">
        <v>13</v>
      </c>
      <c r="G3" s="4">
        <v>30</v>
      </c>
      <c r="H3" s="4">
        <v>87</v>
      </c>
      <c r="I3" s="18"/>
      <c r="J3" s="18"/>
    </row>
    <row r="4" ht="30" customHeight="1" spans="1:10">
      <c r="A4" s="4">
        <f>A3+1</f>
        <v>2</v>
      </c>
      <c r="B4" s="4" t="s">
        <v>14</v>
      </c>
      <c r="C4" s="4" t="s">
        <v>10</v>
      </c>
      <c r="D4" s="4" t="s">
        <v>11</v>
      </c>
      <c r="E4" s="5" t="s">
        <v>15</v>
      </c>
      <c r="F4" s="4" t="s">
        <v>16</v>
      </c>
      <c r="G4" s="4">
        <v>14</v>
      </c>
      <c r="H4" s="4">
        <v>86</v>
      </c>
      <c r="I4" s="18"/>
      <c r="J4" s="18"/>
    </row>
    <row r="5" ht="30" customHeight="1" spans="1:10">
      <c r="A5" s="4">
        <f>A4+1</f>
        <v>3</v>
      </c>
      <c r="B5" s="4" t="s">
        <v>17</v>
      </c>
      <c r="C5" s="4" t="s">
        <v>10</v>
      </c>
      <c r="D5" s="4" t="s">
        <v>11</v>
      </c>
      <c r="E5" s="5" t="s">
        <v>18</v>
      </c>
      <c r="F5" s="4" t="s">
        <v>19</v>
      </c>
      <c r="G5" s="4">
        <v>25</v>
      </c>
      <c r="H5" s="4">
        <v>89</v>
      </c>
      <c r="I5" s="18"/>
      <c r="J5" s="18"/>
    </row>
    <row r="6" ht="30" customHeight="1" spans="1:10">
      <c r="A6" s="4">
        <f>A5+1</f>
        <v>4</v>
      </c>
      <c r="B6" s="4" t="s">
        <v>20</v>
      </c>
      <c r="C6" s="4" t="s">
        <v>10</v>
      </c>
      <c r="D6" s="4" t="s">
        <v>11</v>
      </c>
      <c r="E6" s="5" t="s">
        <v>21</v>
      </c>
      <c r="F6" s="4" t="s">
        <v>22</v>
      </c>
      <c r="G6" s="4">
        <v>29</v>
      </c>
      <c r="H6" s="4">
        <v>91</v>
      </c>
      <c r="I6" s="18"/>
      <c r="J6" s="18"/>
    </row>
    <row r="7" s="1" customFormat="1" ht="30" customHeight="1" spans="1:10">
      <c r="A7" s="6" t="s">
        <v>23</v>
      </c>
      <c r="B7" s="7"/>
      <c r="C7" s="7"/>
      <c r="D7" s="7"/>
      <c r="E7" s="8"/>
      <c r="F7" s="8"/>
      <c r="G7" s="9">
        <f>SUM(G3:G6)</f>
        <v>98</v>
      </c>
      <c r="H7" s="9"/>
      <c r="I7" s="19"/>
      <c r="J7" s="19"/>
    </row>
    <row r="8" ht="30" customHeight="1" spans="1:10">
      <c r="A8" s="4">
        <f>A6+1</f>
        <v>5</v>
      </c>
      <c r="B8" s="4" t="s">
        <v>24</v>
      </c>
      <c r="C8" s="4" t="s">
        <v>10</v>
      </c>
      <c r="D8" s="4" t="s">
        <v>11</v>
      </c>
      <c r="E8" s="5" t="s">
        <v>25</v>
      </c>
      <c r="F8" s="4" t="s">
        <v>26</v>
      </c>
      <c r="G8" s="4">
        <v>21.5</v>
      </c>
      <c r="H8" s="4">
        <v>123</v>
      </c>
      <c r="I8" s="18"/>
      <c r="J8" s="18"/>
    </row>
    <row r="9" ht="30" customHeight="1" spans="1:10">
      <c r="A9" s="4">
        <f>A8+1</f>
        <v>6</v>
      </c>
      <c r="B9" s="4" t="s">
        <v>27</v>
      </c>
      <c r="C9" s="4" t="s">
        <v>10</v>
      </c>
      <c r="D9" s="4" t="s">
        <v>11</v>
      </c>
      <c r="E9" s="5" t="s">
        <v>28</v>
      </c>
      <c r="F9" s="4" t="s">
        <v>29</v>
      </c>
      <c r="G9" s="4">
        <v>7.8</v>
      </c>
      <c r="H9" s="4">
        <v>122</v>
      </c>
      <c r="I9" s="18"/>
      <c r="J9" s="18"/>
    </row>
    <row r="10" ht="30" customHeight="1" spans="1:10">
      <c r="A10" s="4">
        <f>A9+1</f>
        <v>7</v>
      </c>
      <c r="B10" s="4" t="s">
        <v>24</v>
      </c>
      <c r="C10" s="4" t="s">
        <v>10</v>
      </c>
      <c r="D10" s="4" t="s">
        <v>11</v>
      </c>
      <c r="E10" s="5" t="s">
        <v>30</v>
      </c>
      <c r="F10" s="4" t="s">
        <v>31</v>
      </c>
      <c r="G10" s="4">
        <v>28.3</v>
      </c>
      <c r="H10" s="4">
        <v>125</v>
      </c>
      <c r="I10" s="18"/>
      <c r="J10" s="18"/>
    </row>
    <row r="11" ht="30" customHeight="1" spans="1:10">
      <c r="A11" s="4">
        <f>A10+1</f>
        <v>8</v>
      </c>
      <c r="B11" s="4" t="s">
        <v>32</v>
      </c>
      <c r="C11" s="4" t="s">
        <v>10</v>
      </c>
      <c r="D11" s="4" t="s">
        <v>11</v>
      </c>
      <c r="E11" s="5" t="s">
        <v>33</v>
      </c>
      <c r="F11" s="4" t="s">
        <v>34</v>
      </c>
      <c r="G11" s="4">
        <v>17.1</v>
      </c>
      <c r="H11" s="4">
        <v>126</v>
      </c>
      <c r="I11" s="18"/>
      <c r="J11" s="18"/>
    </row>
    <row r="12" ht="30" customHeight="1" spans="1:10">
      <c r="A12" s="4">
        <f>A11+1</f>
        <v>9</v>
      </c>
      <c r="B12" s="4" t="s">
        <v>35</v>
      </c>
      <c r="C12" s="4" t="s">
        <v>36</v>
      </c>
      <c r="D12" s="4" t="s">
        <v>11</v>
      </c>
      <c r="E12" s="5" t="s">
        <v>37</v>
      </c>
      <c r="F12" s="4" t="s">
        <v>38</v>
      </c>
      <c r="G12" s="4">
        <v>14.5</v>
      </c>
      <c r="H12" s="4">
        <v>129</v>
      </c>
      <c r="I12" s="18"/>
      <c r="J12" s="18"/>
    </row>
    <row r="13" ht="30" customHeight="1" spans="1:10">
      <c r="A13" s="4">
        <f>A12+1</f>
        <v>10</v>
      </c>
      <c r="B13" s="4" t="s">
        <v>39</v>
      </c>
      <c r="C13" s="4" t="s">
        <v>36</v>
      </c>
      <c r="D13" s="4" t="s">
        <v>11</v>
      </c>
      <c r="E13" s="5" t="s">
        <v>40</v>
      </c>
      <c r="F13" s="4" t="s">
        <v>38</v>
      </c>
      <c r="G13" s="4">
        <v>17</v>
      </c>
      <c r="H13" s="4">
        <v>131</v>
      </c>
      <c r="I13" s="18"/>
      <c r="J13" s="18"/>
    </row>
    <row r="14" s="1" customFormat="1" ht="30" customHeight="1" spans="1:10">
      <c r="A14" s="6" t="s">
        <v>41</v>
      </c>
      <c r="B14" s="7"/>
      <c r="C14" s="7"/>
      <c r="D14" s="7"/>
      <c r="E14" s="8"/>
      <c r="F14" s="8"/>
      <c r="G14" s="9">
        <f>SUM(G8:G13)</f>
        <v>106.2</v>
      </c>
      <c r="H14" s="9"/>
      <c r="I14" s="19"/>
      <c r="J14" s="19"/>
    </row>
    <row r="15" ht="30" customHeight="1" spans="1:10">
      <c r="A15" s="4">
        <f>A13+1</f>
        <v>11</v>
      </c>
      <c r="B15" s="4" t="s">
        <v>42</v>
      </c>
      <c r="C15" s="4" t="s">
        <v>10</v>
      </c>
      <c r="D15" s="4" t="s">
        <v>11</v>
      </c>
      <c r="E15" s="5" t="s">
        <v>43</v>
      </c>
      <c r="F15" s="4" t="s">
        <v>44</v>
      </c>
      <c r="G15" s="4">
        <v>59.8</v>
      </c>
      <c r="H15" s="4">
        <v>56</v>
      </c>
      <c r="I15" s="18"/>
      <c r="J15" s="18"/>
    </row>
    <row r="16" ht="30" customHeight="1" spans="1:10">
      <c r="A16" s="4">
        <f t="shared" ref="A16:A20" si="0">A15+1</f>
        <v>12</v>
      </c>
      <c r="B16" s="4" t="s">
        <v>45</v>
      </c>
      <c r="C16" s="4" t="s">
        <v>10</v>
      </c>
      <c r="D16" s="4" t="s">
        <v>11</v>
      </c>
      <c r="E16" s="5" t="s">
        <v>46</v>
      </c>
      <c r="F16" s="4" t="s">
        <v>47</v>
      </c>
      <c r="G16" s="4">
        <v>45</v>
      </c>
      <c r="H16" s="4">
        <v>57</v>
      </c>
      <c r="I16" s="18"/>
      <c r="J16" s="18"/>
    </row>
    <row r="17" ht="30" customHeight="1" spans="1:10">
      <c r="A17" s="4">
        <f t="shared" si="0"/>
        <v>13</v>
      </c>
      <c r="B17" s="4" t="s">
        <v>48</v>
      </c>
      <c r="C17" s="4" t="s">
        <v>10</v>
      </c>
      <c r="D17" s="4" t="s">
        <v>11</v>
      </c>
      <c r="E17" s="4" t="s">
        <v>49</v>
      </c>
      <c r="F17" s="4" t="s">
        <v>50</v>
      </c>
      <c r="G17" s="4">
        <v>32</v>
      </c>
      <c r="H17" s="4">
        <v>65</v>
      </c>
      <c r="I17" s="18"/>
      <c r="J17" s="18"/>
    </row>
    <row r="18" s="1" customFormat="1" ht="30" customHeight="1" spans="1:10">
      <c r="A18" s="6" t="s">
        <v>51</v>
      </c>
      <c r="B18" s="7"/>
      <c r="C18" s="7"/>
      <c r="D18" s="7"/>
      <c r="E18" s="8"/>
      <c r="F18" s="8"/>
      <c r="G18" s="9">
        <f>SUM(G15:G17)</f>
        <v>136.8</v>
      </c>
      <c r="H18" s="9"/>
      <c r="I18" s="19"/>
      <c r="J18" s="19"/>
    </row>
    <row r="19" ht="30" customHeight="1" spans="1:10">
      <c r="A19" s="4">
        <f>A17+1</f>
        <v>14</v>
      </c>
      <c r="B19" s="4" t="s">
        <v>52</v>
      </c>
      <c r="C19" s="4" t="s">
        <v>10</v>
      </c>
      <c r="D19" s="4" t="s">
        <v>11</v>
      </c>
      <c r="E19" s="10" t="s">
        <v>53</v>
      </c>
      <c r="F19" s="11" t="s">
        <v>54</v>
      </c>
      <c r="G19" s="11">
        <v>42</v>
      </c>
      <c r="H19" s="4">
        <v>3</v>
      </c>
      <c r="I19" s="20"/>
      <c r="J19" s="18"/>
    </row>
    <row r="20" ht="30" customHeight="1" spans="1:10">
      <c r="A20" s="4">
        <f t="shared" si="0"/>
        <v>15</v>
      </c>
      <c r="B20" s="4" t="s">
        <v>55</v>
      </c>
      <c r="C20" s="4" t="s">
        <v>10</v>
      </c>
      <c r="D20" s="4" t="s">
        <v>11</v>
      </c>
      <c r="E20" s="12" t="s">
        <v>56</v>
      </c>
      <c r="F20" s="11" t="s">
        <v>57</v>
      </c>
      <c r="G20" s="11">
        <v>41.6</v>
      </c>
      <c r="H20" s="4">
        <v>6</v>
      </c>
      <c r="I20" s="18"/>
      <c r="J20" s="18"/>
    </row>
    <row r="21" s="1" customFormat="1" ht="30" customHeight="1" spans="1:10">
      <c r="A21" s="6" t="s">
        <v>58</v>
      </c>
      <c r="B21" s="7"/>
      <c r="C21" s="7"/>
      <c r="D21" s="7"/>
      <c r="E21" s="8"/>
      <c r="F21" s="8"/>
      <c r="G21" s="9">
        <f>G19+G20</f>
        <v>83.6</v>
      </c>
      <c r="H21" s="9"/>
      <c r="I21" s="19"/>
      <c r="J21" s="19"/>
    </row>
    <row r="22" ht="30" customHeight="1" spans="1:10">
      <c r="A22" s="4">
        <f>A20+1</f>
        <v>16</v>
      </c>
      <c r="B22" s="4" t="s">
        <v>59</v>
      </c>
      <c r="C22" s="4" t="s">
        <v>10</v>
      </c>
      <c r="D22" s="4" t="s">
        <v>11</v>
      </c>
      <c r="E22" s="5" t="s">
        <v>60</v>
      </c>
      <c r="F22" s="4" t="s">
        <v>61</v>
      </c>
      <c r="G22" s="4">
        <v>29</v>
      </c>
      <c r="H22" s="4">
        <v>21</v>
      </c>
      <c r="I22" s="18"/>
      <c r="J22" s="18"/>
    </row>
    <row r="23" ht="30" customHeight="1" spans="1:10">
      <c r="A23" s="4">
        <f>A22+1</f>
        <v>17</v>
      </c>
      <c r="B23" s="4" t="s">
        <v>62</v>
      </c>
      <c r="C23" s="4" t="s">
        <v>10</v>
      </c>
      <c r="D23" s="4" t="s">
        <v>11</v>
      </c>
      <c r="E23" s="5" t="s">
        <v>63</v>
      </c>
      <c r="F23" s="4" t="s">
        <v>64</v>
      </c>
      <c r="G23" s="4">
        <v>14.2</v>
      </c>
      <c r="H23" s="4">
        <v>22</v>
      </c>
      <c r="I23" s="18"/>
      <c r="J23" s="18"/>
    </row>
    <row r="24" ht="30" customHeight="1" spans="1:10">
      <c r="A24" s="4">
        <f>A23+1</f>
        <v>18</v>
      </c>
      <c r="B24" s="4" t="s">
        <v>65</v>
      </c>
      <c r="C24" s="4" t="s">
        <v>10</v>
      </c>
      <c r="D24" s="4" t="s">
        <v>11</v>
      </c>
      <c r="E24" s="5" t="s">
        <v>66</v>
      </c>
      <c r="F24" s="4" t="s">
        <v>67</v>
      </c>
      <c r="G24" s="4">
        <v>19</v>
      </c>
      <c r="H24" s="4">
        <v>30</v>
      </c>
      <c r="I24" s="20"/>
      <c r="J24" s="20"/>
    </row>
    <row r="25" ht="30" customHeight="1" spans="1:10">
      <c r="A25" s="4">
        <f>A24+1</f>
        <v>19</v>
      </c>
      <c r="B25" s="13" t="s">
        <v>68</v>
      </c>
      <c r="C25" s="13" t="s">
        <v>10</v>
      </c>
      <c r="D25" s="13" t="s">
        <v>11</v>
      </c>
      <c r="E25" s="13" t="s">
        <v>69</v>
      </c>
      <c r="F25" s="4" t="s">
        <v>67</v>
      </c>
      <c r="G25" s="4">
        <v>36</v>
      </c>
      <c r="H25" s="4">
        <v>28</v>
      </c>
      <c r="I25" s="20"/>
      <c r="J25" s="20"/>
    </row>
    <row r="26" ht="30" customHeight="1" spans="1:10">
      <c r="A26" s="4">
        <f>A25+1</f>
        <v>20</v>
      </c>
      <c r="B26" s="4" t="s">
        <v>70</v>
      </c>
      <c r="C26" s="4" t="s">
        <v>10</v>
      </c>
      <c r="D26" s="4" t="s">
        <v>11</v>
      </c>
      <c r="E26" s="4" t="s">
        <v>71</v>
      </c>
      <c r="F26" s="4" t="s">
        <v>61</v>
      </c>
      <c r="G26" s="4">
        <v>17.8</v>
      </c>
      <c r="H26" s="4">
        <v>20</v>
      </c>
      <c r="I26" s="18"/>
      <c r="J26" s="18"/>
    </row>
    <row r="27" s="1" customFormat="1" ht="30" customHeight="1" spans="1:10">
      <c r="A27" s="6" t="s">
        <v>72</v>
      </c>
      <c r="B27" s="7"/>
      <c r="C27" s="7"/>
      <c r="D27" s="7"/>
      <c r="E27" s="8"/>
      <c r="F27" s="8"/>
      <c r="G27" s="9">
        <f>SUM(G22:G26)</f>
        <v>116</v>
      </c>
      <c r="H27" s="9"/>
      <c r="I27" s="19"/>
      <c r="J27" s="19"/>
    </row>
    <row r="28" ht="70" customHeight="1" spans="1:10">
      <c r="A28" s="4">
        <f>A26+1</f>
        <v>21</v>
      </c>
      <c r="B28" s="4" t="s">
        <v>73</v>
      </c>
      <c r="C28" s="4" t="s">
        <v>74</v>
      </c>
      <c r="D28" s="4" t="s">
        <v>11</v>
      </c>
      <c r="E28" s="5" t="s">
        <v>75</v>
      </c>
      <c r="F28" s="4" t="s">
        <v>76</v>
      </c>
      <c r="G28" s="11">
        <f>27+18.6+10.204312+38+19</f>
        <v>112.804312</v>
      </c>
      <c r="H28" s="4">
        <v>151</v>
      </c>
      <c r="I28" s="20"/>
      <c r="J28" s="18"/>
    </row>
    <row r="29" s="1" customFormat="1" ht="31" customHeight="1" spans="1:10">
      <c r="A29" s="6" t="s">
        <v>77</v>
      </c>
      <c r="B29" s="7"/>
      <c r="C29" s="7"/>
      <c r="D29" s="7"/>
      <c r="E29" s="8"/>
      <c r="F29" s="8"/>
      <c r="G29" s="9">
        <f>G28</f>
        <v>112.804312</v>
      </c>
      <c r="H29" s="9"/>
      <c r="I29" s="19"/>
      <c r="J29" s="19"/>
    </row>
    <row r="30" ht="30" customHeight="1" spans="1:10">
      <c r="A30" s="4">
        <f>A28+1</f>
        <v>22</v>
      </c>
      <c r="B30" s="4" t="s">
        <v>78</v>
      </c>
      <c r="C30" s="4" t="s">
        <v>10</v>
      </c>
      <c r="D30" s="4" t="s">
        <v>11</v>
      </c>
      <c r="E30" s="4" t="s">
        <v>79</v>
      </c>
      <c r="F30" s="4"/>
      <c r="G30" s="4">
        <v>8.001216</v>
      </c>
      <c r="H30" s="4">
        <v>146</v>
      </c>
      <c r="I30" s="18"/>
      <c r="J30" s="18"/>
    </row>
    <row r="31" ht="30" customHeight="1" spans="1:10">
      <c r="A31" s="4">
        <f>A30+1</f>
        <v>23</v>
      </c>
      <c r="B31" s="4" t="s">
        <v>78</v>
      </c>
      <c r="C31" s="14" t="s">
        <v>10</v>
      </c>
      <c r="D31" s="15" t="s">
        <v>11</v>
      </c>
      <c r="E31" s="14" t="s">
        <v>80</v>
      </c>
      <c r="F31" s="4"/>
      <c r="G31" s="14">
        <v>6.594472</v>
      </c>
      <c r="H31" s="14">
        <v>146</v>
      </c>
      <c r="I31" s="18"/>
      <c r="J31" s="18"/>
    </row>
    <row r="32" s="1" customFormat="1" ht="30" customHeight="1" spans="1:10">
      <c r="A32" s="6" t="s">
        <v>81</v>
      </c>
      <c r="B32" s="7"/>
      <c r="C32" s="7"/>
      <c r="D32" s="7"/>
      <c r="E32" s="8"/>
      <c r="F32" s="8"/>
      <c r="G32" s="9">
        <f>G31+G30</f>
        <v>14.595688</v>
      </c>
      <c r="H32" s="9"/>
      <c r="I32" s="19"/>
      <c r="J32" s="19"/>
    </row>
    <row r="33" s="1" customFormat="1" ht="30" customHeight="1" spans="1:10">
      <c r="A33" s="6" t="s">
        <v>82</v>
      </c>
      <c r="B33" s="7"/>
      <c r="C33" s="7"/>
      <c r="D33" s="7"/>
      <c r="E33" s="7"/>
      <c r="F33" s="16"/>
      <c r="G33" s="9">
        <f>G32+G29+G27+G21+G18+G14+G7</f>
        <v>668</v>
      </c>
      <c r="H33" s="9"/>
      <c r="I33" s="21"/>
      <c r="J33" s="19"/>
    </row>
    <row r="34" spans="1:8">
      <c r="A34" s="17"/>
      <c r="B34" s="17"/>
      <c r="C34" s="17"/>
      <c r="D34" s="17"/>
      <c r="E34" s="17"/>
      <c r="F34" s="17"/>
      <c r="G34" s="17"/>
      <c r="H34" s="17"/>
    </row>
    <row r="35" spans="1:8">
      <c r="A35" s="17"/>
      <c r="B35" s="17"/>
      <c r="C35" s="17"/>
      <c r="D35" s="17"/>
      <c r="E35" s="17"/>
      <c r="F35" s="17"/>
      <c r="G35" s="17"/>
      <c r="H35" s="17"/>
    </row>
    <row r="36" spans="1:8">
      <c r="A36" s="17"/>
      <c r="B36" s="17"/>
      <c r="C36" s="17"/>
      <c r="D36" s="17"/>
      <c r="E36" s="17"/>
      <c r="F36" s="17"/>
      <c r="G36" s="17"/>
      <c r="H36" s="17"/>
    </row>
    <row r="37" spans="1:8">
      <c r="A37" s="17"/>
      <c r="B37" s="17"/>
      <c r="C37" s="17"/>
      <c r="D37" s="17"/>
      <c r="E37" s="17"/>
      <c r="F37" s="17"/>
      <c r="G37" s="17"/>
      <c r="H37" s="17"/>
    </row>
    <row r="38" spans="1:8">
      <c r="A38" s="17"/>
      <c r="B38" s="17"/>
      <c r="C38" s="17"/>
      <c r="D38" s="17"/>
      <c r="E38" s="17"/>
      <c r="F38" s="17"/>
      <c r="G38" s="17"/>
      <c r="H38" s="17"/>
    </row>
    <row r="39" spans="1:8">
      <c r="A39" s="17"/>
      <c r="B39" s="17"/>
      <c r="C39" s="17"/>
      <c r="D39" s="17"/>
      <c r="E39" s="17"/>
      <c r="F39" s="17"/>
      <c r="G39" s="17"/>
      <c r="H39" s="17"/>
    </row>
    <row r="40" spans="1:8">
      <c r="A40" s="17"/>
      <c r="B40" s="17"/>
      <c r="C40" s="17"/>
      <c r="D40" s="17"/>
      <c r="E40" s="17"/>
      <c r="F40" s="17"/>
      <c r="G40" s="17"/>
      <c r="H40" s="17"/>
    </row>
    <row r="41" spans="1:8">
      <c r="A41" s="17"/>
      <c r="B41" s="17"/>
      <c r="C41" s="17"/>
      <c r="D41" s="17"/>
      <c r="E41" s="17"/>
      <c r="F41" s="17"/>
      <c r="G41" s="17"/>
      <c r="H41" s="17"/>
    </row>
    <row r="42" spans="1:8">
      <c r="A42" s="17"/>
      <c r="B42" s="17"/>
      <c r="C42" s="17"/>
      <c r="D42" s="17"/>
      <c r="E42" s="17"/>
      <c r="F42" s="17"/>
      <c r="G42" s="17"/>
      <c r="H42" s="17"/>
    </row>
    <row r="43" spans="1:8">
      <c r="A43" s="17"/>
      <c r="B43" s="17"/>
      <c r="C43" s="17"/>
      <c r="D43" s="17"/>
      <c r="E43" s="17"/>
      <c r="F43" s="17"/>
      <c r="G43" s="17"/>
      <c r="H43" s="17"/>
    </row>
    <row r="44" spans="1:8">
      <c r="A44" s="17"/>
      <c r="B44" s="17"/>
      <c r="C44" s="17"/>
      <c r="D44" s="17"/>
      <c r="E44" s="17"/>
      <c r="F44" s="17"/>
      <c r="G44" s="17"/>
      <c r="H44" s="17"/>
    </row>
    <row r="45" spans="1:8">
      <c r="A45" s="17"/>
      <c r="B45" s="17"/>
      <c r="C45" s="17"/>
      <c r="D45" s="17"/>
      <c r="E45" s="17"/>
      <c r="F45" s="17"/>
      <c r="G45" s="17"/>
      <c r="H45" s="17"/>
    </row>
    <row r="46" spans="1:8">
      <c r="A46" s="17"/>
      <c r="B46" s="17"/>
      <c r="C46" s="17"/>
      <c r="D46" s="17"/>
      <c r="E46" s="17"/>
      <c r="F46" s="17"/>
      <c r="G46" s="17"/>
      <c r="H46" s="17"/>
    </row>
  </sheetData>
  <autoFilter ref="A1:H46">
    <extLst/>
  </autoFilter>
  <mergeCells count="9">
    <mergeCell ref="A1:H1"/>
    <mergeCell ref="A7:D7"/>
    <mergeCell ref="A14:D14"/>
    <mergeCell ref="A18:D18"/>
    <mergeCell ref="A21:D21"/>
    <mergeCell ref="A27:D27"/>
    <mergeCell ref="A29:D29"/>
    <mergeCell ref="A32:D32"/>
    <mergeCell ref="A33:F33"/>
  </mergeCells>
  <printOptions horizontalCentered="1"/>
  <pageMargins left="0.590277777777778" right="0.590277777777778" top="0.590277777777778" bottom="0.590277777777778" header="0.196527777777778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刘世谋</dc:creator>
  <cp:lastModifiedBy>LEOVO</cp:lastModifiedBy>
  <dcterms:created xsi:type="dcterms:W3CDTF">2022-01-19T07:16:00Z</dcterms:created>
  <cp:lastPrinted>2022-03-09T07:24:00Z</cp:lastPrinted>
  <dcterms:modified xsi:type="dcterms:W3CDTF">2022-03-30T10:16:17Z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0A06B4D8D3DD446BA78FD8D1DF5E30E8</vt:lpwstr>
  </property>
  <property fmtid="{D5CDD505-2E9C-101B-9397-08002B2CF9AE}" pid="3" name="KSOProductBuildVer">
    <vt:lpwstr>2052-11.1.0.11365</vt:lpwstr>
  </property>
</Properties>
</file>