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20" activeTab="1"/>
  </bookViews>
  <sheets>
    <sheet name="2020年第四季度贴息" sheetId="1" r:id="rId1"/>
    <sheet name="2021年第一季度贴息" sheetId="2" r:id="rId2"/>
  </sheets>
  <definedNames>
    <definedName name="_xlnm.Print_Titles" localSheetId="0">'2020年第四季度贴息'!$3:$3</definedName>
    <definedName name="_xlnm.Print_Titles" localSheetId="1">'2021年第一季度贴息'!$2:$2</definedName>
  </definedNames>
  <calcPr calcId="144525"/>
</workbook>
</file>

<file path=xl/sharedStrings.xml><?xml version="1.0" encoding="utf-8"?>
<sst xmlns="http://schemas.openxmlformats.org/spreadsheetml/2006/main" count="3615" uniqueCount="564">
  <si>
    <t>附件1</t>
  </si>
  <si>
    <t>2020年君山区四季度贴息明细（截止12月底）</t>
  </si>
  <si>
    <t>序号</t>
  </si>
  <si>
    <t>乡镇</t>
  </si>
  <si>
    <t>借款人</t>
  </si>
  <si>
    <t>借款金额</t>
  </si>
  <si>
    <t>借款时间</t>
  </si>
  <si>
    <t>还款时间</t>
  </si>
  <si>
    <t>期限</t>
  </si>
  <si>
    <t>起息日期</t>
  </si>
  <si>
    <t>结息日期</t>
  </si>
  <si>
    <t>天数</t>
  </si>
  <si>
    <t>利率
（年）</t>
  </si>
  <si>
    <t>贴息
金额</t>
  </si>
  <si>
    <t>备注</t>
  </si>
  <si>
    <t>距还款时间</t>
  </si>
  <si>
    <t>贴息天数</t>
  </si>
  <si>
    <t>贴息金额</t>
  </si>
  <si>
    <t>良心堡镇</t>
  </si>
  <si>
    <t>胡书美</t>
  </si>
  <si>
    <t>2019-05-27</t>
  </si>
  <si>
    <t>2020-12-27</t>
  </si>
  <si>
    <t>19个月</t>
  </si>
  <si>
    <t>2020-10-01</t>
  </si>
  <si>
    <t>良心堡支行</t>
  </si>
  <si>
    <t>吴长文</t>
  </si>
  <si>
    <t>2019-11-06</t>
  </si>
  <si>
    <t>2020-11-06</t>
  </si>
  <si>
    <t>12个月</t>
  </si>
  <si>
    <t>荣应军</t>
  </si>
  <si>
    <t>2019-11-19</t>
  </si>
  <si>
    <t>2020-11-19</t>
  </si>
  <si>
    <t>周正林</t>
  </si>
  <si>
    <t>2020-01-08</t>
  </si>
  <si>
    <t>2021-01-08</t>
  </si>
  <si>
    <t>2020-12-31</t>
  </si>
  <si>
    <t>汤建华</t>
  </si>
  <si>
    <t>2020-01-16</t>
  </si>
  <si>
    <t>2020-12-25</t>
  </si>
  <si>
    <t>11个月</t>
  </si>
  <si>
    <t>杨正康</t>
  </si>
  <si>
    <t>张可红</t>
  </si>
  <si>
    <t>白祖付</t>
  </si>
  <si>
    <t>2020-01-17</t>
  </si>
  <si>
    <t>2021-01-17</t>
  </si>
  <si>
    <t>代方波</t>
  </si>
  <si>
    <t>2020-06-02</t>
  </si>
  <si>
    <t>7个月</t>
  </si>
  <si>
    <t>陈永高</t>
  </si>
  <si>
    <t>2020-08-07</t>
  </si>
  <si>
    <t>2021-08-07</t>
  </si>
  <si>
    <t>宁德仁</t>
  </si>
  <si>
    <t>余业仁</t>
  </si>
  <si>
    <t>顾光华</t>
  </si>
  <si>
    <t>2020-08-10</t>
  </si>
  <si>
    <t>2021-08-10</t>
  </si>
  <si>
    <t>李文先</t>
  </si>
  <si>
    <t>李育平</t>
  </si>
  <si>
    <t>严定爱</t>
  </si>
  <si>
    <t>贺源龙</t>
  </si>
  <si>
    <t>2020-08-11</t>
  </si>
  <si>
    <t>2021-08-11</t>
  </si>
  <si>
    <t>童金洲</t>
  </si>
  <si>
    <t>庄健</t>
  </si>
  <si>
    <t>2020-08-13</t>
  </si>
  <si>
    <t>2021-08-13</t>
  </si>
  <si>
    <t>黎元珍</t>
  </si>
  <si>
    <t>张前平</t>
  </si>
  <si>
    <t>2020-08-17</t>
  </si>
  <si>
    <t>2021-08-17</t>
  </si>
  <si>
    <t>张荣</t>
  </si>
  <si>
    <t>李勇</t>
  </si>
  <si>
    <t>邢伏秋</t>
  </si>
  <si>
    <t>邓美华</t>
  </si>
  <si>
    <t>2020-08-18</t>
  </si>
  <si>
    <t>2021-08-18</t>
  </si>
  <si>
    <t>姚本平</t>
  </si>
  <si>
    <t>陈仁会</t>
  </si>
  <si>
    <t>潘清明</t>
  </si>
  <si>
    <t>肖长庚</t>
  </si>
  <si>
    <t>陈建敏</t>
  </si>
  <si>
    <t>2020-08-19</t>
  </si>
  <si>
    <t>2021-08-19</t>
  </si>
  <si>
    <t>唐群乐</t>
  </si>
  <si>
    <t>张聂青</t>
  </si>
  <si>
    <t>周建平</t>
  </si>
  <si>
    <t>邹延明</t>
  </si>
  <si>
    <t>李正斌</t>
  </si>
  <si>
    <t>谭文</t>
  </si>
  <si>
    <t>刘汉成</t>
  </si>
  <si>
    <t>2020-08-20</t>
  </si>
  <si>
    <t>2021-08-20</t>
  </si>
  <si>
    <t>陈泽军</t>
  </si>
  <si>
    <t>朱礼文</t>
  </si>
  <si>
    <t>2020-08-24</t>
  </si>
  <si>
    <t>2021-08-24</t>
  </si>
  <si>
    <t>段传正</t>
  </si>
  <si>
    <t>高坤富</t>
  </si>
  <si>
    <t>胡爱军</t>
  </si>
  <si>
    <t>向小青</t>
  </si>
  <si>
    <t>2020-08-25</t>
  </si>
  <si>
    <t>2021-08-25</t>
  </si>
  <si>
    <t>叶志斌</t>
  </si>
  <si>
    <t>廖志群</t>
  </si>
  <si>
    <t>2020-08-27</t>
  </si>
  <si>
    <t>2021-08-27</t>
  </si>
  <si>
    <t>陈斗</t>
  </si>
  <si>
    <t>李大霞</t>
  </si>
  <si>
    <t>2020-08-31</t>
  </si>
  <si>
    <t>2021-08-31</t>
  </si>
  <si>
    <t>李大芳</t>
  </si>
  <si>
    <t>2020-09-02</t>
  </si>
  <si>
    <t>2021-09-02</t>
  </si>
  <si>
    <t>柳立林</t>
  </si>
  <si>
    <t>宁兴翠</t>
  </si>
  <si>
    <t>胡永福</t>
  </si>
  <si>
    <t>2020-09-27</t>
  </si>
  <si>
    <t>2021-09-27</t>
  </si>
  <si>
    <t>李顺山</t>
  </si>
  <si>
    <t>2020-09-30</t>
  </si>
  <si>
    <t>2021-09-30</t>
  </si>
  <si>
    <t>2020-11-16</t>
  </si>
  <si>
    <t>2021-11-16</t>
  </si>
  <si>
    <t>钱粮湖镇</t>
  </si>
  <si>
    <t>李朝阳</t>
  </si>
  <si>
    <t>2020-03-09</t>
  </si>
  <si>
    <t>2021-03-09</t>
  </si>
  <si>
    <t>采桑湖支行</t>
  </si>
  <si>
    <t>段有良</t>
  </si>
  <si>
    <t>曹建军</t>
  </si>
  <si>
    <t>2020-05-22</t>
  </si>
  <si>
    <t>2021-05-22</t>
  </si>
  <si>
    <t>段海军</t>
  </si>
  <si>
    <t>2021-08-15</t>
  </si>
  <si>
    <t>杨国清</t>
  </si>
  <si>
    <t>2020-08-21</t>
  </si>
  <si>
    <t>罗会政</t>
  </si>
  <si>
    <t>李太平</t>
  </si>
  <si>
    <t>2021-08-26</t>
  </si>
  <si>
    <t>杨文贵</t>
  </si>
  <si>
    <t>刘聪伶</t>
  </si>
  <si>
    <t>熊桂华</t>
  </si>
  <si>
    <t>李功顺</t>
  </si>
  <si>
    <t>彭胡生</t>
  </si>
  <si>
    <t>刘健</t>
  </si>
  <si>
    <t>2020-09-08</t>
  </si>
  <si>
    <t>2021-09-08</t>
  </si>
  <si>
    <t>黄贞志</t>
  </si>
  <si>
    <t>王四海</t>
  </si>
  <si>
    <t>2020-09-09</t>
  </si>
  <si>
    <t>2021-09-09</t>
  </si>
  <si>
    <t>谢丽华</t>
  </si>
  <si>
    <t>邓克昌</t>
  </si>
  <si>
    <t>2020-09-11</t>
  </si>
  <si>
    <t>2021-09-11</t>
  </si>
  <si>
    <t>丰立辉</t>
  </si>
  <si>
    <t>蔡开红</t>
  </si>
  <si>
    <t>2020-08-26</t>
  </si>
  <si>
    <t>2021-09-20</t>
  </si>
  <si>
    <t>李建保</t>
  </si>
  <si>
    <t>2020-09-22</t>
  </si>
  <si>
    <t>2021-09-22</t>
  </si>
  <si>
    <t>袁华容</t>
  </si>
  <si>
    <t>2020-09-24</t>
  </si>
  <si>
    <t>2021-09-24</t>
  </si>
  <si>
    <t>李军</t>
  </si>
  <si>
    <t>2020-09-29</t>
  </si>
  <si>
    <t>2021-09-29</t>
  </si>
  <si>
    <t>陈国云</t>
  </si>
  <si>
    <t>方怀义</t>
  </si>
  <si>
    <t>刘继周</t>
  </si>
  <si>
    <t>曾群</t>
  </si>
  <si>
    <t>吴从喜</t>
  </si>
  <si>
    <t>盛丽华</t>
  </si>
  <si>
    <t>2020-03-17</t>
  </si>
  <si>
    <t>钱粮湖支行</t>
  </si>
  <si>
    <t>向健</t>
  </si>
  <si>
    <t>2020-04-09</t>
  </si>
  <si>
    <t>汤碧波</t>
  </si>
  <si>
    <t>张业广</t>
  </si>
  <si>
    <t>2020-05-30</t>
  </si>
  <si>
    <t>刘玉兰</t>
  </si>
  <si>
    <t>2020-08-15</t>
  </si>
  <si>
    <t>周国良</t>
  </si>
  <si>
    <t>刘劣</t>
  </si>
  <si>
    <t>孙文昌</t>
  </si>
  <si>
    <t>陈章伏</t>
  </si>
  <si>
    <t>周平</t>
  </si>
  <si>
    <t>徐远文</t>
  </si>
  <si>
    <t>唐飞勇</t>
  </si>
  <si>
    <t>何菊秋</t>
  </si>
  <si>
    <t>戴喜珍</t>
  </si>
  <si>
    <t>龙建锋</t>
  </si>
  <si>
    <t>张可玉</t>
  </si>
  <si>
    <t>王立云</t>
  </si>
  <si>
    <t>杨明辉</t>
  </si>
  <si>
    <t>彭菊华</t>
  </si>
  <si>
    <t>马文辉</t>
  </si>
  <si>
    <t>彭友良</t>
  </si>
  <si>
    <t>严奉祥</t>
  </si>
  <si>
    <t>毛世杰</t>
  </si>
  <si>
    <t>刘培珍</t>
  </si>
  <si>
    <t>2020-08-16</t>
  </si>
  <si>
    <t>邹浩华</t>
  </si>
  <si>
    <t>戴金双</t>
  </si>
  <si>
    <t>张银喜</t>
  </si>
  <si>
    <t>李淑华</t>
  </si>
  <si>
    <t>陶建文</t>
  </si>
  <si>
    <t>万孟兰</t>
  </si>
  <si>
    <t>罗利平</t>
  </si>
  <si>
    <t>贺栋良</t>
  </si>
  <si>
    <t>杨竹峰</t>
  </si>
  <si>
    <t>杨冬华</t>
  </si>
  <si>
    <t>邓用和</t>
  </si>
  <si>
    <t>熊谋星</t>
  </si>
  <si>
    <t>王强</t>
  </si>
  <si>
    <t>龚建群</t>
  </si>
  <si>
    <t>唐小立</t>
  </si>
  <si>
    <t>邓清华</t>
  </si>
  <si>
    <t>刘江波</t>
  </si>
  <si>
    <t>蔡谷良</t>
  </si>
  <si>
    <t>谢银萍</t>
  </si>
  <si>
    <t>周正明</t>
  </si>
  <si>
    <t>周正德</t>
  </si>
  <si>
    <t>刘志良</t>
  </si>
  <si>
    <t>袁立华</t>
  </si>
  <si>
    <t>蔡勋杰</t>
  </si>
  <si>
    <t>李范兴</t>
  </si>
  <si>
    <t>李中现</t>
  </si>
  <si>
    <t>程斯华</t>
  </si>
  <si>
    <t>2020-08-28</t>
  </si>
  <si>
    <t>徐国辉</t>
  </si>
  <si>
    <t>刘勇</t>
  </si>
  <si>
    <t>段加军</t>
  </si>
  <si>
    <t>2020-09-07</t>
  </si>
  <si>
    <t>夏国华</t>
  </si>
  <si>
    <t>何光林</t>
  </si>
  <si>
    <t>2020-09-14</t>
  </si>
  <si>
    <t>陈元秋</t>
  </si>
  <si>
    <t>2020-11-09</t>
  </si>
  <si>
    <t>徐红纳</t>
  </si>
  <si>
    <t>2020-11-10</t>
  </si>
  <si>
    <t>洪梅香</t>
  </si>
  <si>
    <t>2020-11-12</t>
  </si>
  <si>
    <t>朱文华</t>
  </si>
  <si>
    <t>2020-12-15</t>
  </si>
  <si>
    <t>余建华</t>
  </si>
  <si>
    <t>4.35</t>
  </si>
  <si>
    <t>薛乐书</t>
  </si>
  <si>
    <t>严乐新</t>
  </si>
  <si>
    <t>2021-08-16</t>
  </si>
  <si>
    <t>邹清山</t>
  </si>
  <si>
    <t>谢警兰</t>
  </si>
  <si>
    <t>孙兵</t>
  </si>
  <si>
    <t>彭运华</t>
  </si>
  <si>
    <t>肖国香</t>
  </si>
  <si>
    <t>蔡勋文</t>
  </si>
  <si>
    <t>文彩霞</t>
  </si>
  <si>
    <t>柳林洲镇</t>
  </si>
  <si>
    <t>白祖湘</t>
  </si>
  <si>
    <t>2020-10-30</t>
  </si>
  <si>
    <t>2021-10-30</t>
  </si>
  <si>
    <t>君山支行</t>
  </si>
  <si>
    <t>刘乐益</t>
  </si>
  <si>
    <t>2020-07-03</t>
  </si>
  <si>
    <t>2021-07-03</t>
  </si>
  <si>
    <t>周新波</t>
  </si>
  <si>
    <t>2020-03-06</t>
  </si>
  <si>
    <t>2021-01-06</t>
  </si>
  <si>
    <t>马先明</t>
  </si>
  <si>
    <t>2021-08-28</t>
  </si>
  <si>
    <t>郭智红</t>
  </si>
  <si>
    <t>2020-11-13</t>
  </si>
  <si>
    <t>2021-11-13</t>
  </si>
  <si>
    <t>詹兴明</t>
  </si>
  <si>
    <t>2021-11-09</t>
  </si>
  <si>
    <t>石渊国</t>
  </si>
  <si>
    <t>2020-06-30</t>
  </si>
  <si>
    <t>2022-06-30</t>
  </si>
  <si>
    <t>24个月</t>
  </si>
  <si>
    <t>符八生</t>
  </si>
  <si>
    <t>2020-05-28</t>
  </si>
  <si>
    <t>2021-05-28</t>
  </si>
  <si>
    <t>陈五良</t>
  </si>
  <si>
    <t>2020-12-10</t>
  </si>
  <si>
    <t>2021-12-10</t>
  </si>
  <si>
    <t>宋先伟</t>
  </si>
  <si>
    <t>2019-01-31</t>
  </si>
  <si>
    <t>2021-01-31</t>
  </si>
  <si>
    <t>许岳军</t>
  </si>
  <si>
    <t>刘振伦</t>
  </si>
  <si>
    <t>龚小林</t>
  </si>
  <si>
    <t>彭望君</t>
  </si>
  <si>
    <t>许雪庆</t>
  </si>
  <si>
    <t>李波</t>
  </si>
  <si>
    <t>孙邦富</t>
  </si>
  <si>
    <t>杨兵役</t>
  </si>
  <si>
    <t>危青山</t>
  </si>
  <si>
    <t>肖双喜</t>
  </si>
  <si>
    <t>2020-11-30</t>
  </si>
  <si>
    <t>2021-11-30</t>
  </si>
  <si>
    <t>杨辉</t>
  </si>
  <si>
    <t>陈秋菊</t>
  </si>
  <si>
    <t>2021-11-12</t>
  </si>
  <si>
    <t>邹永贵</t>
  </si>
  <si>
    <t>2020-05-29</t>
  </si>
  <si>
    <t>2021-05-29</t>
  </si>
  <si>
    <t>杨远航</t>
  </si>
  <si>
    <t>夏建辉</t>
  </si>
  <si>
    <t>彭湘涛</t>
  </si>
  <si>
    <t>2020-05-26</t>
  </si>
  <si>
    <t>2021-05-26</t>
  </si>
  <si>
    <t>赵宏伍</t>
  </si>
  <si>
    <t>竺桂香</t>
  </si>
  <si>
    <t>李贵</t>
  </si>
  <si>
    <t>陈大鹏</t>
  </si>
  <si>
    <t>刘泉</t>
  </si>
  <si>
    <t>2020-10-13</t>
  </si>
  <si>
    <t>2021-10-13</t>
  </si>
  <si>
    <t>龙典</t>
  </si>
  <si>
    <t>2020-07-09</t>
  </si>
  <si>
    <t>2021-07-09</t>
  </si>
  <si>
    <t>文斌</t>
  </si>
  <si>
    <t>2021-06-30</t>
  </si>
  <si>
    <t>李菊华</t>
  </si>
  <si>
    <t>陈可金</t>
  </si>
  <si>
    <t>2020-05-25</t>
  </si>
  <si>
    <t>2021-05-25</t>
  </si>
  <si>
    <t>董昌纯</t>
  </si>
  <si>
    <t>2020-08-03</t>
  </si>
  <si>
    <t>2021-08-03</t>
  </si>
  <si>
    <t>王元国</t>
  </si>
  <si>
    <t>罗德建</t>
  </si>
  <si>
    <t>姚君才</t>
  </si>
  <si>
    <t>2021-08-21</t>
  </si>
  <si>
    <t>吴海明</t>
  </si>
  <si>
    <t>2020-08-12</t>
  </si>
  <si>
    <t>2021-08-12</t>
  </si>
  <si>
    <t>万更新</t>
  </si>
  <si>
    <t>2019-11-29</t>
  </si>
  <si>
    <t>2020-11-28</t>
  </si>
  <si>
    <t>罗欣蔚</t>
  </si>
  <si>
    <t>2020-04-02</t>
  </si>
  <si>
    <t>2020-12-02</t>
  </si>
  <si>
    <t>8个月</t>
  </si>
  <si>
    <t>白铁枚</t>
  </si>
  <si>
    <t>2019-02-02</t>
  </si>
  <si>
    <t>22个月</t>
  </si>
  <si>
    <t>广兴洲镇</t>
  </si>
  <si>
    <t>李鑫</t>
  </si>
  <si>
    <t>50,000.00</t>
  </si>
  <si>
    <t>2018-11-06</t>
  </si>
  <si>
    <t>2020-11-05</t>
  </si>
  <si>
    <t>广兴洲支行</t>
  </si>
  <si>
    <t>范兵</t>
  </si>
  <si>
    <t>2019-01-14</t>
  </si>
  <si>
    <t>2021-01-10</t>
  </si>
  <si>
    <t>刘补发</t>
  </si>
  <si>
    <t>2019-10-23</t>
  </si>
  <si>
    <t>2020-10-23</t>
  </si>
  <si>
    <t>任兵</t>
  </si>
  <si>
    <t>2019-10-24</t>
  </si>
  <si>
    <t>2020-10-24</t>
  </si>
  <si>
    <t>刘永见</t>
  </si>
  <si>
    <t>30,000.00</t>
  </si>
  <si>
    <t>2019-10-29</t>
  </si>
  <si>
    <t>2020-10-29</t>
  </si>
  <si>
    <t>叶学文</t>
  </si>
  <si>
    <t>付观志</t>
  </si>
  <si>
    <t>2019-11-15</t>
  </si>
  <si>
    <t>2020-11-15</t>
  </si>
  <si>
    <t>汤新男</t>
  </si>
  <si>
    <t>2019-11-18</t>
  </si>
  <si>
    <t>2020-11-18</t>
  </si>
  <si>
    <t>文喜平</t>
  </si>
  <si>
    <t>杨敬</t>
  </si>
  <si>
    <t>2019-11-22</t>
  </si>
  <si>
    <t>2020-11-22</t>
  </si>
  <si>
    <t>陈勋</t>
  </si>
  <si>
    <t>2019-11-26</t>
  </si>
  <si>
    <t>2020-11-26</t>
  </si>
  <si>
    <t>龙世权</t>
  </si>
  <si>
    <t>2019-12-12</t>
  </si>
  <si>
    <t>2020-12-12</t>
  </si>
  <si>
    <t>赵四红</t>
  </si>
  <si>
    <t>2019-12-13</t>
  </si>
  <si>
    <t>2020-12-13</t>
  </si>
  <si>
    <t>祖文祥</t>
  </si>
  <si>
    <t>杨从喜</t>
  </si>
  <si>
    <t>25,000.00</t>
  </si>
  <si>
    <t>2019-12-16</t>
  </si>
  <si>
    <t>2020-12-16</t>
  </si>
  <si>
    <t>王冬华</t>
  </si>
  <si>
    <t>2021-01-16</t>
  </si>
  <si>
    <t>白浩</t>
  </si>
  <si>
    <t>秦万禧</t>
  </si>
  <si>
    <t>2020-03-05</t>
  </si>
  <si>
    <t>2021-03-05</t>
  </si>
  <si>
    <t>龙刚</t>
  </si>
  <si>
    <t>2020-03-31</t>
  </si>
  <si>
    <t>2021-03-31</t>
  </si>
  <si>
    <t>樊文</t>
  </si>
  <si>
    <t>2020-04-07</t>
  </si>
  <si>
    <t>2021-04-07</t>
  </si>
  <si>
    <t>向玉兰</t>
  </si>
  <si>
    <t>2020-05-20</t>
  </si>
  <si>
    <t>2021-05-20</t>
  </si>
  <si>
    <t>熊初亮</t>
  </si>
  <si>
    <t>2020-06-12</t>
  </si>
  <si>
    <t>2021-06-12</t>
  </si>
  <si>
    <t>曾昆</t>
  </si>
  <si>
    <t>2020-07-27</t>
  </si>
  <si>
    <t>2021-07-27</t>
  </si>
  <si>
    <t>方海元</t>
  </si>
  <si>
    <t>2020-08-06</t>
  </si>
  <si>
    <t>2021-08-06</t>
  </si>
  <si>
    <t>刘宝林</t>
  </si>
  <si>
    <t>夏洪平</t>
  </si>
  <si>
    <t>杨朝勇</t>
  </si>
  <si>
    <t>朱洁</t>
  </si>
  <si>
    <t>龙童生</t>
  </si>
  <si>
    <t>章思军</t>
  </si>
  <si>
    <t>张红兵</t>
  </si>
  <si>
    <t>蔡桂香</t>
  </si>
  <si>
    <t>吴光辉</t>
  </si>
  <si>
    <t>秦光齐</t>
  </si>
  <si>
    <t>钟清华</t>
  </si>
  <si>
    <t>刘建辉</t>
  </si>
  <si>
    <t>2020-09-01</t>
  </si>
  <si>
    <t>2021-09-01</t>
  </si>
  <si>
    <t>陈科文</t>
  </si>
  <si>
    <t>张新</t>
  </si>
  <si>
    <t>2020-09-13</t>
  </si>
  <si>
    <t>2021-09-13</t>
  </si>
  <si>
    <t>罗金见</t>
  </si>
  <si>
    <t>40,000.00</t>
  </si>
  <si>
    <t>2021-09-14</t>
  </si>
  <si>
    <t>周学刚</t>
  </si>
  <si>
    <t>16,000.00</t>
  </si>
  <si>
    <t>2021-09-25</t>
  </si>
  <si>
    <t>胡明星</t>
  </si>
  <si>
    <t>李学文</t>
  </si>
  <si>
    <t>汪全立</t>
  </si>
  <si>
    <t>2020-10-09</t>
  </si>
  <si>
    <t>2021-10-09</t>
  </si>
  <si>
    <t>文红梅</t>
  </si>
  <si>
    <t>2020-10-28</t>
  </si>
  <si>
    <t>2021-10-28</t>
  </si>
  <si>
    <t>曾文海</t>
  </si>
  <si>
    <t>2021-10-29</t>
  </si>
  <si>
    <t>2020-11-03</t>
  </si>
  <si>
    <t>2021-11-03</t>
  </si>
  <si>
    <t>2020-11-04</t>
  </si>
  <si>
    <t>2021-11-04</t>
  </si>
  <si>
    <t>朱思柱</t>
  </si>
  <si>
    <t>2021-11-10</t>
  </si>
  <si>
    <t>2021-11-18</t>
  </si>
  <si>
    <t>2021-11-26</t>
  </si>
  <si>
    <t>2020-12-01</t>
  </si>
  <si>
    <t>2021-12-01</t>
  </si>
  <si>
    <t>2021-12-02</t>
  </si>
  <si>
    <t>2020-12-04</t>
  </si>
  <si>
    <t>2021-12-04</t>
  </si>
  <si>
    <t>2020-12-07</t>
  </si>
  <si>
    <t>2021-12-07</t>
  </si>
  <si>
    <t>2021-12-16</t>
  </si>
  <si>
    <t>刘凤姣</t>
  </si>
  <si>
    <t>2020-12-17</t>
  </si>
  <si>
    <t>2021-12-17</t>
  </si>
  <si>
    <t>许市镇</t>
  </si>
  <si>
    <t>王守元</t>
  </si>
  <si>
    <t>2019-01-15</t>
  </si>
  <si>
    <t>2021-01-14</t>
  </si>
  <si>
    <t>许市支行</t>
  </si>
  <si>
    <t>刘桂芝</t>
  </si>
  <si>
    <t>2019-01-21</t>
  </si>
  <si>
    <t>2021-01-20</t>
  </si>
  <si>
    <t>段孝江</t>
  </si>
  <si>
    <t>2019-11-04</t>
  </si>
  <si>
    <t>王兴国</t>
  </si>
  <si>
    <t>胡小祥</t>
  </si>
  <si>
    <t>2019-11-27</t>
  </si>
  <si>
    <t>2021-11-27</t>
  </si>
  <si>
    <t>姚孙平</t>
  </si>
  <si>
    <t>2019-12-27</t>
  </si>
  <si>
    <t>龙庆</t>
  </si>
  <si>
    <t>2020-01-18</t>
  </si>
  <si>
    <t>2021-01-18</t>
  </si>
  <si>
    <t>樊辉</t>
  </si>
  <si>
    <t>2020-02-26</t>
  </si>
  <si>
    <t>2021-02-26</t>
  </si>
  <si>
    <t>龚冬秀</t>
  </si>
  <si>
    <t>2021-03-17</t>
  </si>
  <si>
    <t>王双红</t>
  </si>
  <si>
    <t>龙明朋</t>
  </si>
  <si>
    <t>2020-03-19</t>
  </si>
  <si>
    <t>2021-03-19</t>
  </si>
  <si>
    <t>黄求成</t>
  </si>
  <si>
    <t>2020-05-27</t>
  </si>
  <si>
    <t>2021-05-27</t>
  </si>
  <si>
    <t>秦明洪</t>
  </si>
  <si>
    <t>2020-07-17</t>
  </si>
  <si>
    <t>2021-07-17</t>
  </si>
  <si>
    <t>丁传义</t>
  </si>
  <si>
    <t>2020-07-24</t>
  </si>
  <si>
    <t>2021-07-24</t>
  </si>
  <si>
    <t>金友志</t>
  </si>
  <si>
    <t>李年平</t>
  </si>
  <si>
    <t>潘东平</t>
  </si>
  <si>
    <t>蔡得兵</t>
  </si>
  <si>
    <t>黄爱平</t>
  </si>
  <si>
    <t>朱炳焕</t>
  </si>
  <si>
    <t>石润新</t>
  </si>
  <si>
    <t>李继平</t>
  </si>
  <si>
    <t>陈咏梅</t>
  </si>
  <si>
    <t>金祖焕</t>
  </si>
  <si>
    <t>蔡铭坤</t>
  </si>
  <si>
    <t>谭小辉</t>
  </si>
  <si>
    <t>王世斌</t>
  </si>
  <si>
    <t>2021-06-28</t>
  </si>
  <si>
    <t>李学友</t>
  </si>
  <si>
    <t>余军</t>
  </si>
  <si>
    <t>刘志斌</t>
  </si>
  <si>
    <t>吴应国</t>
  </si>
  <si>
    <t>2021-11-19</t>
  </si>
  <si>
    <t>王群莲</t>
  </si>
  <si>
    <t>2020-11-27</t>
  </si>
  <si>
    <t>合计</t>
  </si>
  <si>
    <t>2021年君山区一季度贴息明细（截止3月底）</t>
  </si>
  <si>
    <t>合同到期日</t>
  </si>
  <si>
    <t>实际还款时间</t>
  </si>
  <si>
    <t>利率（年）</t>
  </si>
  <si>
    <t>1年</t>
  </si>
  <si>
    <t>2年</t>
  </si>
  <si>
    <t>邹常忠</t>
  </si>
  <si>
    <t>许市</t>
  </si>
  <si>
    <t>20,000.00</t>
  </si>
  <si>
    <t>方友全</t>
  </si>
  <si>
    <t>2021-10-19</t>
  </si>
  <si>
    <t>多贴48.34</t>
  </si>
  <si>
    <t>实际495.41</t>
  </si>
  <si>
    <t>龙广伍</t>
  </si>
  <si>
    <t>多贴33.47</t>
  </si>
  <si>
    <t>陈洁君</t>
  </si>
  <si>
    <t>2020-12-11</t>
  </si>
  <si>
    <t>2021-12-11</t>
  </si>
  <si>
    <t>多贴129.95</t>
  </si>
  <si>
    <t>实际413.8</t>
  </si>
  <si>
    <t>2021-01-01</t>
  </si>
  <si>
    <t>2021-01-05</t>
  </si>
  <si>
    <t>20200815</t>
  </si>
  <si>
    <t>2021-01-07</t>
  </si>
  <si>
    <t>20200816</t>
  </si>
  <si>
    <t>2021-02-07</t>
  </si>
  <si>
    <t>2021-09-07</t>
  </si>
  <si>
    <t>2021-02-22</t>
  </si>
  <si>
    <t>2021-03-20</t>
  </si>
  <si>
    <t>2021-04-09</t>
  </si>
  <si>
    <t>2021-03-29</t>
  </si>
  <si>
    <t>2021-05-30</t>
  </si>
  <si>
    <t>2021-12-15</t>
  </si>
  <si>
    <t>涂世华</t>
  </si>
  <si>
    <t>多贴116</t>
  </si>
  <si>
    <t>实际210.25</t>
  </si>
</sst>
</file>

<file path=xl/styles.xml><?xml version="1.0" encoding="utf-8"?>
<styleSheet xmlns="http://schemas.openxmlformats.org/spreadsheetml/2006/main">
  <numFmts count="12">
    <numFmt numFmtId="41" formatCode="_ * #,##0_ ;_ * \-#,##0_ ;_ * &quot;-&quot;_ ;_ @_ "/>
    <numFmt numFmtId="176" formatCode="#,##0.00_ "/>
    <numFmt numFmtId="177" formatCode="0_ "/>
    <numFmt numFmtId="43" formatCode="_ * #,##0.00_ ;_ * \-#,##0.00_ ;_ * &quot;-&quot;??_ ;_ @_ "/>
    <numFmt numFmtId="44" formatCode="_ &quot;￥&quot;* #,##0.00_ ;_ &quot;￥&quot;* \-#,##0.00_ ;_ &quot;￥&quot;* &quot;-&quot;??_ ;_ @_ "/>
    <numFmt numFmtId="178" formatCode="yyyy/m/d;@"/>
    <numFmt numFmtId="42" formatCode="_ &quot;￥&quot;* #,##0_ ;_ &quot;￥&quot;* \-#,##0_ ;_ &quot;￥&quot;* &quot;-&quot;_ ;_ @_ "/>
    <numFmt numFmtId="179" formatCode="0.00_ "/>
    <numFmt numFmtId="180" formatCode="yyyy\-mm\-dd"/>
    <numFmt numFmtId="181" formatCode="0_);[Red]\(0\)"/>
    <numFmt numFmtId="182" formatCode="yyyy/mm/dd;@"/>
    <numFmt numFmtId="183" formatCode="yyyy/mm/dd"/>
  </numFmts>
  <fonts count="41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22"/>
      <name val="方正小标宋简体"/>
      <charset val="134"/>
    </font>
    <font>
      <sz val="10"/>
      <name val="黑体"/>
      <charset val="134"/>
    </font>
    <font>
      <sz val="10"/>
      <name val="仿宋_GB2312"/>
      <charset val="134"/>
    </font>
    <font>
      <sz val="10"/>
      <name val="宋体"/>
      <charset val="134"/>
    </font>
    <font>
      <sz val="10"/>
      <color theme="1"/>
      <name val="宋体"/>
      <charset val="134"/>
    </font>
    <font>
      <sz val="10"/>
      <color indexed="8"/>
      <name val="宋体"/>
      <charset val="134"/>
    </font>
    <font>
      <sz val="11"/>
      <name val="宋体"/>
      <charset val="134"/>
    </font>
    <font>
      <sz val="10"/>
      <color theme="1"/>
      <name val="宋体"/>
      <charset val="134"/>
      <scheme val="major"/>
    </font>
    <font>
      <sz val="10"/>
      <color indexed="8"/>
      <name val="宋体"/>
      <charset val="134"/>
      <scheme val="major"/>
    </font>
    <font>
      <sz val="10"/>
      <color theme="1"/>
      <name val="黑体"/>
      <charset val="134"/>
    </font>
    <font>
      <b/>
      <sz val="14"/>
      <color theme="1"/>
      <name val="宋体"/>
      <charset val="134"/>
      <scheme val="minor"/>
    </font>
    <font>
      <sz val="24"/>
      <name val="方正小标宋简体"/>
      <charset val="134"/>
    </font>
    <font>
      <sz val="9"/>
      <name val="仿宋_GB2312"/>
      <charset val="134"/>
    </font>
    <font>
      <sz val="9"/>
      <color indexed="8"/>
      <name val="宋体"/>
      <charset val="134"/>
      <scheme val="major"/>
    </font>
    <font>
      <sz val="9"/>
      <color indexed="8"/>
      <name val="宋体"/>
      <charset val="134"/>
    </font>
    <font>
      <sz val="9"/>
      <name val="宋体"/>
      <charset val="134"/>
    </font>
    <font>
      <sz val="9"/>
      <name val="黑体"/>
      <charset val="134"/>
    </font>
    <font>
      <sz val="9"/>
      <color indexed="8"/>
      <name val="宋体"/>
      <charset val="0"/>
    </font>
    <font>
      <sz val="9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indexed="8"/>
      </right>
      <top style="thin">
        <color rgb="FF000000"/>
      </top>
      <bottom style="thin">
        <color rgb="FF000000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6" fillId="10" borderId="1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14" borderId="13" applyNumberFormat="0" applyFont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8" fillId="0" borderId="14" applyNumberFormat="0" applyFill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35" fillId="19" borderId="16" applyNumberFormat="0" applyAlignment="0" applyProtection="0">
      <alignment vertical="center"/>
    </xf>
    <xf numFmtId="0" fontId="36" fillId="19" borderId="12" applyNumberFormat="0" applyAlignment="0" applyProtection="0">
      <alignment vertical="center"/>
    </xf>
    <xf numFmtId="0" fontId="37" fillId="21" borderId="17" applyNumberFormat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38" fillId="0" borderId="18" applyNumberFormat="0" applyFill="0" applyAlignment="0" applyProtection="0">
      <alignment vertical="center"/>
    </xf>
    <xf numFmtId="0" fontId="34" fillId="0" borderId="15" applyNumberFormat="0" applyFill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2" fillId="2" borderId="0" applyNumberFormat="0" applyBorder="0" applyAlignment="0" applyProtection="0">
      <alignment vertical="center"/>
    </xf>
    <xf numFmtId="0" fontId="40" fillId="0" borderId="0">
      <alignment vertical="center"/>
    </xf>
  </cellStyleXfs>
  <cellXfs count="187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 applyFill="1">
      <alignment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1" xfId="49" applyFont="1" applyFill="1" applyBorder="1" applyAlignment="1">
      <alignment horizontal="center" vertical="center"/>
    </xf>
    <xf numFmtId="0" fontId="4" fillId="0" borderId="1" xfId="49" applyNumberFormat="1" applyFont="1" applyFill="1" applyBorder="1" applyAlignment="1">
      <alignment horizontal="center" vertical="center"/>
    </xf>
    <xf numFmtId="0" fontId="5" fillId="0" borderId="1" xfId="49" applyFont="1" applyFill="1" applyBorder="1" applyAlignment="1">
      <alignment horizontal="center" vertical="center"/>
    </xf>
    <xf numFmtId="0" fontId="5" fillId="0" borderId="2" xfId="49" applyFont="1" applyFill="1" applyBorder="1" applyAlignment="1">
      <alignment horizontal="center" vertical="center"/>
    </xf>
    <xf numFmtId="176" fontId="5" fillId="0" borderId="2" xfId="49" applyNumberFormat="1" applyFont="1" applyFill="1" applyBorder="1" applyAlignment="1">
      <alignment horizontal="center" vertical="center"/>
    </xf>
    <xf numFmtId="14" fontId="5" fillId="0" borderId="2" xfId="49" applyNumberFormat="1" applyFont="1" applyFill="1" applyBorder="1" applyAlignment="1">
      <alignment horizontal="center" vertical="center"/>
    </xf>
    <xf numFmtId="14" fontId="5" fillId="0" borderId="1" xfId="49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178" fontId="7" fillId="0" borderId="1" xfId="0" applyNumberFormat="1" applyFont="1" applyFill="1" applyBorder="1" applyAlignment="1">
      <alignment horizontal="center" vertical="center" wrapText="1"/>
    </xf>
    <xf numFmtId="14" fontId="7" fillId="0" borderId="1" xfId="0" applyNumberFormat="1" applyFont="1" applyFill="1" applyBorder="1" applyAlignment="1">
      <alignment horizontal="center" vertical="center" wrapText="1"/>
    </xf>
    <xf numFmtId="177" fontId="4" fillId="0" borderId="1" xfId="49" applyNumberFormat="1" applyFont="1" applyFill="1" applyBorder="1" applyAlignment="1">
      <alignment horizontal="center" vertical="center"/>
    </xf>
    <xf numFmtId="176" fontId="7" fillId="0" borderId="2" xfId="0" applyNumberFormat="1" applyFont="1" applyFill="1" applyBorder="1" applyAlignment="1">
      <alignment horizontal="center" vertical="center" wrapText="1"/>
    </xf>
    <xf numFmtId="14" fontId="7" fillId="0" borderId="2" xfId="0" applyNumberFormat="1" applyFont="1" applyFill="1" applyBorder="1" applyAlignment="1">
      <alignment horizontal="center" vertical="center" wrapText="1"/>
    </xf>
    <xf numFmtId="14" fontId="7" fillId="0" borderId="2" xfId="49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14" fontId="1" fillId="0" borderId="1" xfId="0" applyNumberFormat="1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176" fontId="7" fillId="0" borderId="2" xfId="0" applyNumberFormat="1" applyFont="1" applyFill="1" applyBorder="1" applyAlignment="1">
      <alignment horizontal="center" vertical="center"/>
    </xf>
    <xf numFmtId="14" fontId="7" fillId="0" borderId="2" xfId="0" applyNumberFormat="1" applyFont="1" applyFill="1" applyBorder="1" applyAlignment="1">
      <alignment horizontal="center" vertical="center"/>
    </xf>
    <xf numFmtId="14" fontId="7" fillId="0" borderId="1" xfId="0" applyNumberFormat="1" applyFont="1" applyFill="1" applyBorder="1" applyAlignment="1">
      <alignment horizontal="center" vertical="center"/>
    </xf>
    <xf numFmtId="178" fontId="7" fillId="0" borderId="2" xfId="0" applyNumberFormat="1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7" fillId="0" borderId="5" xfId="0" applyFont="1" applyFill="1" applyBorder="1" applyAlignment="1">
      <alignment horizontal="center" vertical="center" wrapText="1"/>
    </xf>
    <xf numFmtId="179" fontId="5" fillId="0" borderId="1" xfId="49" applyNumberFormat="1" applyFont="1" applyFill="1" applyBorder="1" applyAlignment="1">
      <alignment horizontal="center" vertical="center"/>
    </xf>
    <xf numFmtId="180" fontId="2" fillId="0" borderId="0" xfId="0" applyNumberFormat="1" applyFont="1" applyFill="1" applyBorder="1" applyAlignment="1">
      <alignment horizontal="center" vertical="center"/>
    </xf>
    <xf numFmtId="0" fontId="8" fillId="0" borderId="0" xfId="0" applyFont="1" applyFill="1" applyBorder="1" applyAlignment="1">
      <alignment vertical="center"/>
    </xf>
    <xf numFmtId="180" fontId="3" fillId="0" borderId="1" xfId="49" applyNumberFormat="1" applyFont="1" applyFill="1" applyBorder="1" applyAlignment="1">
      <alignment horizontal="center" vertical="center"/>
    </xf>
    <xf numFmtId="0" fontId="3" fillId="0" borderId="1" xfId="49" applyNumberFormat="1" applyFont="1" applyFill="1" applyBorder="1" applyAlignment="1">
      <alignment horizontal="center" vertical="center"/>
    </xf>
    <xf numFmtId="179" fontId="3" fillId="0" borderId="6" xfId="49" applyNumberFormat="1" applyFont="1" applyFill="1" applyBorder="1" applyAlignment="1">
      <alignment horizontal="center" vertical="center"/>
    </xf>
    <xf numFmtId="179" fontId="3" fillId="0" borderId="1" xfId="49" applyNumberFormat="1" applyFont="1" applyFill="1" applyBorder="1" applyAlignment="1">
      <alignment horizontal="center" vertical="center"/>
    </xf>
    <xf numFmtId="0" fontId="5" fillId="0" borderId="0" xfId="0" applyFont="1" applyFill="1" applyBorder="1" applyAlignment="1">
      <alignment vertical="center"/>
    </xf>
    <xf numFmtId="0" fontId="5" fillId="0" borderId="1" xfId="49" applyNumberFormat="1" applyFont="1" applyFill="1" applyBorder="1" applyAlignment="1">
      <alignment horizontal="center" vertical="center"/>
    </xf>
    <xf numFmtId="179" fontId="9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176" fontId="5" fillId="0" borderId="0" xfId="49" applyNumberFormat="1" applyFont="1" applyFill="1" applyBorder="1" applyAlignment="1">
      <alignment horizontal="center" vertical="center"/>
    </xf>
    <xf numFmtId="14" fontId="5" fillId="0" borderId="2" xfId="0" applyNumberFormat="1" applyFont="1" applyFill="1" applyBorder="1" applyAlignment="1">
      <alignment horizontal="center" vertical="center" wrapText="1"/>
    </xf>
    <xf numFmtId="181" fontId="5" fillId="0" borderId="1" xfId="0" applyNumberFormat="1" applyFont="1" applyFill="1" applyBorder="1" applyAlignment="1">
      <alignment horizontal="center" vertical="center" wrapText="1"/>
    </xf>
    <xf numFmtId="179" fontId="5" fillId="0" borderId="1" xfId="0" applyNumberFormat="1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wrapText="1"/>
    </xf>
    <xf numFmtId="0" fontId="5" fillId="0" borderId="1" xfId="0" applyNumberFormat="1" applyFont="1" applyFill="1" applyBorder="1" applyAlignment="1">
      <alignment horizontal="center" vertical="center"/>
    </xf>
    <xf numFmtId="176" fontId="7" fillId="0" borderId="0" xfId="0" applyNumberFormat="1" applyFont="1" applyFill="1" applyAlignment="1">
      <alignment horizontal="center" vertical="center" wrapText="1"/>
    </xf>
    <xf numFmtId="0" fontId="7" fillId="0" borderId="1" xfId="0" applyNumberFormat="1" applyFont="1" applyFill="1" applyBorder="1" applyAlignment="1">
      <alignment horizontal="center" vertical="center" wrapText="1"/>
    </xf>
    <xf numFmtId="0" fontId="7" fillId="0" borderId="0" xfId="0" applyFont="1" applyFill="1" applyAlignment="1">
      <alignment horizontal="center" wrapText="1"/>
    </xf>
    <xf numFmtId="176" fontId="5" fillId="0" borderId="0" xfId="49" applyNumberFormat="1" applyFont="1" applyFill="1" applyAlignment="1">
      <alignment horizontal="center" vertical="center"/>
    </xf>
    <xf numFmtId="0" fontId="7" fillId="0" borderId="1" xfId="0" applyNumberFormat="1" applyFont="1" applyFill="1" applyBorder="1" applyAlignment="1">
      <alignment horizontal="center" vertical="center"/>
    </xf>
    <xf numFmtId="176" fontId="7" fillId="0" borderId="0" xfId="0" applyNumberFormat="1" applyFont="1" applyFill="1" applyAlignment="1">
      <alignment horizontal="center" vertical="center"/>
    </xf>
    <xf numFmtId="179" fontId="5" fillId="0" borderId="2" xfId="0" applyNumberFormat="1" applyFont="1" applyFill="1" applyBorder="1" applyAlignment="1">
      <alignment horizontal="center" vertical="center"/>
    </xf>
    <xf numFmtId="0" fontId="7" fillId="0" borderId="2" xfId="0" applyNumberFormat="1" applyFont="1" applyFill="1" applyBorder="1" applyAlignment="1">
      <alignment horizontal="center" vertical="center" wrapText="1"/>
    </xf>
    <xf numFmtId="177" fontId="5" fillId="0" borderId="1" xfId="49" applyNumberFormat="1" applyFont="1" applyFill="1" applyBorder="1" applyAlignment="1">
      <alignment horizontal="center" vertical="center"/>
    </xf>
    <xf numFmtId="179" fontId="5" fillId="0" borderId="3" xfId="49" applyNumberFormat="1" applyFont="1" applyFill="1" applyBorder="1" applyAlignment="1">
      <alignment horizontal="center" vertical="center"/>
    </xf>
    <xf numFmtId="179" fontId="5" fillId="0" borderId="2" xfId="49" applyNumberFormat="1" applyFont="1" applyFill="1" applyBorder="1" applyAlignment="1">
      <alignment horizontal="center" vertical="center"/>
    </xf>
    <xf numFmtId="0" fontId="5" fillId="0" borderId="7" xfId="0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 wrapText="1"/>
    </xf>
    <xf numFmtId="178" fontId="7" fillId="0" borderId="7" xfId="0" applyNumberFormat="1" applyFont="1" applyFill="1" applyBorder="1" applyAlignment="1">
      <alignment horizontal="center" vertical="center" wrapText="1"/>
    </xf>
    <xf numFmtId="0" fontId="5" fillId="0" borderId="7" xfId="49" applyFont="1" applyFill="1" applyBorder="1" applyAlignment="1">
      <alignment horizontal="center" vertical="center"/>
    </xf>
    <xf numFmtId="4" fontId="7" fillId="0" borderId="1" xfId="0" applyNumberFormat="1" applyFont="1" applyFill="1" applyBorder="1" applyAlignment="1">
      <alignment horizontal="center" vertical="center" wrapText="1"/>
    </xf>
    <xf numFmtId="182" fontId="5" fillId="0" borderId="1" xfId="0" applyNumberFormat="1" applyFont="1" applyFill="1" applyBorder="1" applyAlignment="1">
      <alignment horizontal="center" vertical="center"/>
    </xf>
    <xf numFmtId="180" fontId="7" fillId="0" borderId="2" xfId="0" applyNumberFormat="1" applyFont="1" applyFill="1" applyBorder="1" applyAlignment="1">
      <alignment horizontal="center" vertical="center" wrapText="1"/>
    </xf>
    <xf numFmtId="0" fontId="7" fillId="0" borderId="6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/>
    </xf>
    <xf numFmtId="14" fontId="5" fillId="0" borderId="1" xfId="0" applyNumberFormat="1" applyFont="1" applyFill="1" applyBorder="1" applyAlignment="1">
      <alignment horizontal="center" vertical="center" wrapText="1"/>
    </xf>
    <xf numFmtId="179" fontId="5" fillId="0" borderId="7" xfId="0" applyNumberFormat="1" applyFont="1" applyFill="1" applyBorder="1" applyAlignment="1">
      <alignment horizontal="center" vertical="center"/>
    </xf>
    <xf numFmtId="14" fontId="7" fillId="0" borderId="1" xfId="49" applyNumberFormat="1" applyFont="1" applyFill="1" applyBorder="1" applyAlignment="1">
      <alignment horizontal="center" vertical="center" wrapText="1"/>
    </xf>
    <xf numFmtId="179" fontId="5" fillId="0" borderId="7" xfId="49" applyNumberFormat="1" applyFont="1" applyFill="1" applyBorder="1" applyAlignment="1">
      <alignment horizontal="center" vertical="center"/>
    </xf>
    <xf numFmtId="179" fontId="5" fillId="0" borderId="6" xfId="49" applyNumberFormat="1" applyFont="1" applyFill="1" applyBorder="1" applyAlignment="1">
      <alignment horizontal="center" vertical="center"/>
    </xf>
    <xf numFmtId="180" fontId="5" fillId="0" borderId="1" xfId="0" applyNumberFormat="1" applyFont="1" applyFill="1" applyBorder="1" applyAlignment="1">
      <alignment horizontal="center" vertical="center" wrapText="1"/>
    </xf>
    <xf numFmtId="177" fontId="10" fillId="0" borderId="1" xfId="0" applyNumberFormat="1" applyFont="1" applyFill="1" applyBorder="1" applyAlignment="1">
      <alignment horizontal="center" vertical="center"/>
    </xf>
    <xf numFmtId="0" fontId="7" fillId="0" borderId="7" xfId="0" applyNumberFormat="1" applyFont="1" applyFill="1" applyBorder="1" applyAlignment="1">
      <alignment horizontal="center" vertical="center" wrapText="1"/>
    </xf>
    <xf numFmtId="0" fontId="7" fillId="0" borderId="0" xfId="0" applyFont="1" applyFill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  <xf numFmtId="4" fontId="7" fillId="0" borderId="2" xfId="0" applyNumberFormat="1" applyFont="1" applyFill="1" applyBorder="1" applyAlignment="1">
      <alignment horizontal="center" vertical="center" wrapText="1"/>
    </xf>
    <xf numFmtId="183" fontId="7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4" fontId="6" fillId="0" borderId="2" xfId="0" applyNumberFormat="1" applyFont="1" applyFill="1" applyBorder="1" applyAlignment="1">
      <alignment horizontal="center" vertical="center" wrapText="1"/>
    </xf>
    <xf numFmtId="49" fontId="6" fillId="0" borderId="3" xfId="0" applyNumberFormat="1" applyFont="1" applyFill="1" applyBorder="1" applyAlignment="1">
      <alignment horizontal="center" vertical="center" wrapText="1"/>
    </xf>
    <xf numFmtId="49" fontId="7" fillId="0" borderId="2" xfId="0" applyNumberFormat="1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0" fontId="11" fillId="0" borderId="1" xfId="49" applyFont="1" applyFill="1" applyBorder="1" applyAlignment="1">
      <alignment horizontal="center" vertical="center"/>
    </xf>
    <xf numFmtId="49" fontId="7" fillId="0" borderId="3" xfId="0" applyNumberFormat="1" applyFont="1" applyFill="1" applyBorder="1" applyAlignment="1">
      <alignment horizontal="center" vertical="center" wrapText="1"/>
    </xf>
    <xf numFmtId="183" fontId="7" fillId="0" borderId="2" xfId="0" applyNumberFormat="1" applyFont="1" applyFill="1" applyBorder="1" applyAlignment="1">
      <alignment horizontal="center" vertical="center" wrapText="1"/>
    </xf>
    <xf numFmtId="4" fontId="7" fillId="0" borderId="0" xfId="0" applyNumberFormat="1" applyFont="1" applyFill="1" applyAlignment="1">
      <alignment horizontal="center" vertical="center" wrapText="1"/>
    </xf>
    <xf numFmtId="4" fontId="7" fillId="0" borderId="0" xfId="0" applyNumberFormat="1" applyFont="1" applyFill="1" applyAlignment="1">
      <alignment horizontal="center" wrapText="1"/>
    </xf>
    <xf numFmtId="0" fontId="9" fillId="0" borderId="2" xfId="0" applyFont="1" applyFill="1" applyBorder="1" applyAlignment="1">
      <alignment horizontal="center" vertical="center"/>
    </xf>
    <xf numFmtId="178" fontId="6" fillId="0" borderId="8" xfId="0" applyNumberFormat="1" applyFont="1" applyFill="1" applyBorder="1" applyAlignment="1">
      <alignment horizontal="center" vertical="center" wrapText="1"/>
    </xf>
    <xf numFmtId="0" fontId="9" fillId="0" borderId="7" xfId="0" applyFont="1" applyFill="1" applyBorder="1" applyAlignment="1">
      <alignment horizontal="center" vertical="center"/>
    </xf>
    <xf numFmtId="14" fontId="5" fillId="0" borderId="1" xfId="0" applyNumberFormat="1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wrapText="1"/>
    </xf>
    <xf numFmtId="0" fontId="7" fillId="0" borderId="1" xfId="0" applyFont="1" applyFill="1" applyBorder="1" applyAlignment="1">
      <alignment horizontal="center" wrapText="1"/>
    </xf>
    <xf numFmtId="179" fontId="4" fillId="0" borderId="6" xfId="49" applyNumberFormat="1" applyFont="1" applyFill="1" applyBorder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0" fillId="0" borderId="0" xfId="0" applyFill="1" applyAlignment="1">
      <alignment vertical="center"/>
    </xf>
    <xf numFmtId="0" fontId="12" fillId="0" borderId="0" xfId="0" applyFont="1">
      <alignment vertical="center"/>
    </xf>
    <xf numFmtId="0" fontId="13" fillId="0" borderId="0" xfId="0" applyFont="1" applyFill="1" applyBorder="1" applyAlignment="1">
      <alignment horizontal="center" vertical="center"/>
    </xf>
    <xf numFmtId="0" fontId="14" fillId="0" borderId="1" xfId="49" applyNumberFormat="1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/>
    </xf>
    <xf numFmtId="0" fontId="16" fillId="0" borderId="2" xfId="0" applyFont="1" applyFill="1" applyBorder="1" applyAlignment="1">
      <alignment horizontal="center" vertical="center" wrapText="1"/>
    </xf>
    <xf numFmtId="4" fontId="16" fillId="0" borderId="2" xfId="0" applyNumberFormat="1" applyFont="1" applyFill="1" applyBorder="1" applyAlignment="1">
      <alignment horizontal="center" vertical="center" wrapText="1"/>
    </xf>
    <xf numFmtId="182" fontId="16" fillId="0" borderId="2" xfId="0" applyNumberFormat="1" applyFont="1" applyFill="1" applyBorder="1" applyAlignment="1">
      <alignment horizontal="center" vertical="center" wrapText="1"/>
    </xf>
    <xf numFmtId="180" fontId="15" fillId="0" borderId="2" xfId="0" applyNumberFormat="1" applyFont="1" applyFill="1" applyBorder="1" applyAlignment="1">
      <alignment horizontal="center" vertical="center" wrapText="1"/>
    </xf>
    <xf numFmtId="177" fontId="14" fillId="0" borderId="1" xfId="49" applyNumberFormat="1" applyFont="1" applyFill="1" applyBorder="1" applyAlignment="1">
      <alignment horizontal="center" vertical="center"/>
    </xf>
    <xf numFmtId="180" fontId="16" fillId="0" borderId="2" xfId="0" applyNumberFormat="1" applyFont="1" applyFill="1" applyBorder="1" applyAlignment="1">
      <alignment horizontal="center" vertical="center" wrapText="1"/>
    </xf>
    <xf numFmtId="182" fontId="16" fillId="0" borderId="9" xfId="0" applyNumberFormat="1" applyFont="1" applyFill="1" applyBorder="1" applyAlignment="1">
      <alignment horizontal="center" vertical="center" wrapText="1"/>
    </xf>
    <xf numFmtId="0" fontId="17" fillId="0" borderId="7" xfId="49" applyFont="1" applyFill="1" applyBorder="1" applyAlignment="1">
      <alignment horizontal="center" vertical="center"/>
    </xf>
    <xf numFmtId="176" fontId="17" fillId="0" borderId="7" xfId="49" applyNumberFormat="1" applyFont="1" applyFill="1" applyBorder="1" applyAlignment="1">
      <alignment horizontal="center" vertical="center"/>
    </xf>
    <xf numFmtId="182" fontId="17" fillId="0" borderId="7" xfId="49" applyNumberFormat="1" applyFont="1" applyFill="1" applyBorder="1" applyAlignment="1">
      <alignment horizontal="center" vertical="center"/>
    </xf>
    <xf numFmtId="180" fontId="17" fillId="0" borderId="7" xfId="49" applyNumberFormat="1" applyFont="1" applyFill="1" applyBorder="1" applyAlignment="1">
      <alignment horizontal="center" vertical="center"/>
    </xf>
    <xf numFmtId="180" fontId="16" fillId="0" borderId="1" xfId="49" applyNumberFormat="1" applyFont="1" applyFill="1" applyBorder="1" applyAlignment="1">
      <alignment horizontal="center" vertical="center" wrapText="1"/>
    </xf>
    <xf numFmtId="0" fontId="16" fillId="0" borderId="7" xfId="0" applyFont="1" applyFill="1" applyBorder="1" applyAlignment="1">
      <alignment horizontal="center" vertical="center"/>
    </xf>
    <xf numFmtId="176" fontId="16" fillId="0" borderId="7" xfId="0" applyNumberFormat="1" applyFont="1" applyFill="1" applyBorder="1" applyAlignment="1">
      <alignment horizontal="center" vertical="center"/>
    </xf>
    <xf numFmtId="182" fontId="16" fillId="0" borderId="7" xfId="0" applyNumberFormat="1" applyFont="1" applyFill="1" applyBorder="1" applyAlignment="1">
      <alignment horizontal="center" vertical="center"/>
    </xf>
    <xf numFmtId="180" fontId="16" fillId="0" borderId="7" xfId="0" applyNumberFormat="1" applyFont="1" applyFill="1" applyBorder="1" applyAlignment="1">
      <alignment horizontal="center" vertical="center"/>
    </xf>
    <xf numFmtId="182" fontId="16" fillId="0" borderId="7" xfId="0" applyNumberFormat="1" applyFont="1" applyFill="1" applyBorder="1" applyAlignment="1">
      <alignment horizontal="center" vertical="center" wrapText="1"/>
    </xf>
    <xf numFmtId="180" fontId="16" fillId="0" borderId="7" xfId="0" applyNumberFormat="1" applyFont="1" applyFill="1" applyBorder="1" applyAlignment="1">
      <alignment horizontal="center" vertical="center" wrapText="1"/>
    </xf>
    <xf numFmtId="0" fontId="16" fillId="0" borderId="7" xfId="0" applyFont="1" applyFill="1" applyBorder="1" applyAlignment="1">
      <alignment horizontal="center" vertical="center" wrapText="1"/>
    </xf>
    <xf numFmtId="176" fontId="16" fillId="0" borderId="7" xfId="0" applyNumberFormat="1" applyFont="1" applyFill="1" applyBorder="1" applyAlignment="1">
      <alignment horizontal="center" vertical="center" wrapText="1"/>
    </xf>
    <xf numFmtId="182" fontId="16" fillId="0" borderId="2" xfId="0" applyNumberFormat="1" applyFont="1" applyFill="1" applyBorder="1" applyAlignment="1">
      <alignment horizontal="center" vertical="center"/>
    </xf>
    <xf numFmtId="180" fontId="16" fillId="0" borderId="2" xfId="0" applyNumberFormat="1" applyFont="1" applyFill="1" applyBorder="1" applyAlignment="1">
      <alignment horizontal="center" vertical="center"/>
    </xf>
    <xf numFmtId="0" fontId="17" fillId="0" borderId="1" xfId="49" applyFont="1" applyFill="1" applyBorder="1" applyAlignment="1">
      <alignment horizontal="center" vertical="center"/>
    </xf>
    <xf numFmtId="176" fontId="17" fillId="0" borderId="1" xfId="49" applyNumberFormat="1" applyFont="1" applyFill="1" applyBorder="1" applyAlignment="1">
      <alignment horizontal="center" vertical="center"/>
    </xf>
    <xf numFmtId="182" fontId="17" fillId="0" borderId="1" xfId="49" applyNumberFormat="1" applyFont="1" applyFill="1" applyBorder="1" applyAlignment="1">
      <alignment horizontal="center" vertical="center"/>
    </xf>
    <xf numFmtId="180" fontId="17" fillId="0" borderId="1" xfId="49" applyNumberFormat="1" applyFont="1" applyFill="1" applyBorder="1" applyAlignment="1">
      <alignment horizontal="center" vertical="center"/>
    </xf>
    <xf numFmtId="0" fontId="16" fillId="0" borderId="1" xfId="0" applyFont="1" applyFill="1" applyBorder="1" applyAlignment="1">
      <alignment horizontal="center" vertical="center"/>
    </xf>
    <xf numFmtId="176" fontId="16" fillId="0" borderId="1" xfId="0" applyNumberFormat="1" applyFont="1" applyFill="1" applyBorder="1" applyAlignment="1">
      <alignment horizontal="center" vertical="center"/>
    </xf>
    <xf numFmtId="182" fontId="16" fillId="0" borderId="1" xfId="0" applyNumberFormat="1" applyFont="1" applyFill="1" applyBorder="1" applyAlignment="1">
      <alignment horizontal="center" vertical="center"/>
    </xf>
    <xf numFmtId="180" fontId="16" fillId="0" borderId="1" xfId="0" applyNumberFormat="1" applyFont="1" applyFill="1" applyBorder="1" applyAlignment="1">
      <alignment horizontal="center" vertical="center"/>
    </xf>
    <xf numFmtId="182" fontId="16" fillId="0" borderId="1" xfId="0" applyNumberFormat="1" applyFont="1" applyFill="1" applyBorder="1" applyAlignment="1">
      <alignment horizontal="center" vertical="center" wrapText="1"/>
    </xf>
    <xf numFmtId="180" fontId="16" fillId="0" borderId="1" xfId="0" applyNumberFormat="1" applyFont="1" applyFill="1" applyBorder="1" applyAlignment="1">
      <alignment horizontal="center" vertical="center" wrapText="1"/>
    </xf>
    <xf numFmtId="176" fontId="16" fillId="0" borderId="2" xfId="0" applyNumberFormat="1" applyFont="1" applyFill="1" applyBorder="1" applyAlignment="1">
      <alignment horizontal="center" vertical="center" wrapText="1"/>
    </xf>
    <xf numFmtId="0" fontId="17" fillId="0" borderId="2" xfId="49" applyFont="1" applyFill="1" applyBorder="1" applyAlignment="1">
      <alignment horizontal="center" vertical="center"/>
    </xf>
    <xf numFmtId="176" fontId="17" fillId="0" borderId="2" xfId="49" applyNumberFormat="1" applyFont="1" applyFill="1" applyBorder="1" applyAlignment="1">
      <alignment horizontal="center" vertical="center"/>
    </xf>
    <xf numFmtId="182" fontId="17" fillId="0" borderId="2" xfId="49" applyNumberFormat="1" applyFont="1" applyFill="1" applyBorder="1" applyAlignment="1">
      <alignment horizontal="center" vertical="center"/>
    </xf>
    <xf numFmtId="180" fontId="17" fillId="0" borderId="2" xfId="49" applyNumberFormat="1" applyFont="1" applyFill="1" applyBorder="1" applyAlignment="1">
      <alignment horizontal="center" vertical="center"/>
    </xf>
    <xf numFmtId="4" fontId="17" fillId="0" borderId="2" xfId="49" applyNumberFormat="1" applyFont="1" applyFill="1" applyBorder="1" applyAlignment="1">
      <alignment horizontal="center" vertical="center"/>
    </xf>
    <xf numFmtId="4" fontId="17" fillId="0" borderId="1" xfId="49" applyNumberFormat="1" applyFont="1" applyFill="1" applyBorder="1" applyAlignment="1">
      <alignment horizontal="center" vertical="center"/>
    </xf>
    <xf numFmtId="0" fontId="3" fillId="0" borderId="1" xfId="49" applyNumberFormat="1" applyFont="1" applyFill="1" applyBorder="1" applyAlignment="1">
      <alignment horizontal="center" vertical="center" wrapText="1"/>
    </xf>
    <xf numFmtId="179" fontId="3" fillId="0" borderId="6" xfId="49" applyNumberFormat="1" applyFont="1" applyFill="1" applyBorder="1" applyAlignment="1">
      <alignment horizontal="center" vertical="center" wrapText="1"/>
    </xf>
    <xf numFmtId="179" fontId="3" fillId="0" borderId="0" xfId="49" applyNumberFormat="1" applyFont="1" applyFill="1" applyBorder="1" applyAlignment="1">
      <alignment horizontal="center" vertical="center"/>
    </xf>
    <xf numFmtId="177" fontId="15" fillId="0" borderId="1" xfId="0" applyNumberFormat="1" applyFont="1" applyFill="1" applyBorder="1" applyAlignment="1">
      <alignment horizontal="center" vertical="center"/>
    </xf>
    <xf numFmtId="179" fontId="17" fillId="0" borderId="1" xfId="0" applyNumberFormat="1" applyFont="1" applyFill="1" applyBorder="1" applyAlignment="1">
      <alignment horizontal="center" vertical="center"/>
    </xf>
    <xf numFmtId="179" fontId="15" fillId="0" borderId="1" xfId="0" applyNumberFormat="1" applyFont="1" applyFill="1" applyBorder="1" applyAlignment="1">
      <alignment horizontal="center" vertical="center"/>
    </xf>
    <xf numFmtId="0" fontId="17" fillId="0" borderId="1" xfId="0" applyFont="1" applyFill="1" applyBorder="1" applyAlignment="1">
      <alignment horizontal="center" vertical="center"/>
    </xf>
    <xf numFmtId="0" fontId="16" fillId="0" borderId="0" xfId="0" applyFont="1" applyFill="1" applyBorder="1" applyAlignment="1">
      <alignment horizontal="center" vertical="center"/>
    </xf>
    <xf numFmtId="0" fontId="15" fillId="0" borderId="2" xfId="0" applyNumberFormat="1" applyFont="1" applyFill="1" applyBorder="1" applyAlignment="1">
      <alignment horizontal="center" vertical="center" wrapText="1"/>
    </xf>
    <xf numFmtId="0" fontId="16" fillId="0" borderId="2" xfId="0" applyNumberFormat="1" applyFont="1" applyFill="1" applyBorder="1" applyAlignment="1">
      <alignment horizontal="center" vertical="center" wrapText="1"/>
    </xf>
    <xf numFmtId="0" fontId="16" fillId="0" borderId="3" xfId="0" applyNumberFormat="1" applyFont="1" applyFill="1" applyBorder="1" applyAlignment="1">
      <alignment horizontal="center" vertical="center" wrapText="1"/>
    </xf>
    <xf numFmtId="0" fontId="17" fillId="0" borderId="7" xfId="49" applyNumberFormat="1" applyFont="1" applyFill="1" applyBorder="1" applyAlignment="1">
      <alignment horizontal="center" vertical="center"/>
    </xf>
    <xf numFmtId="0" fontId="16" fillId="0" borderId="7" xfId="0" applyNumberFormat="1" applyFont="1" applyFill="1" applyBorder="1" applyAlignment="1">
      <alignment horizontal="center" vertical="center"/>
    </xf>
    <xf numFmtId="0" fontId="17" fillId="0" borderId="7" xfId="0" applyNumberFormat="1" applyFont="1" applyFill="1" applyBorder="1" applyAlignment="1">
      <alignment horizontal="center" vertical="center"/>
    </xf>
    <xf numFmtId="0" fontId="17" fillId="0" borderId="1" xfId="49" applyNumberFormat="1" applyFont="1" applyFill="1" applyBorder="1" applyAlignment="1">
      <alignment horizontal="center" vertical="center"/>
    </xf>
    <xf numFmtId="0" fontId="16" fillId="0" borderId="1" xfId="0" applyNumberFormat="1" applyFont="1" applyFill="1" applyBorder="1" applyAlignment="1">
      <alignment horizontal="center" vertical="center"/>
    </xf>
    <xf numFmtId="0" fontId="17" fillId="0" borderId="1" xfId="0" applyNumberFormat="1" applyFont="1" applyFill="1" applyBorder="1" applyAlignment="1">
      <alignment horizontal="center" vertical="center"/>
    </xf>
    <xf numFmtId="179" fontId="16" fillId="0" borderId="0" xfId="0" applyNumberFormat="1" applyFont="1" applyFill="1" applyBorder="1" applyAlignment="1">
      <alignment horizontal="center" vertical="center"/>
    </xf>
    <xf numFmtId="179" fontId="16" fillId="0" borderId="1" xfId="0" applyNumberFormat="1" applyFont="1" applyFill="1" applyBorder="1" applyAlignment="1">
      <alignment horizontal="center" vertical="center"/>
    </xf>
    <xf numFmtId="0" fontId="17" fillId="0" borderId="7" xfId="0" applyFont="1" applyFill="1" applyBorder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17" fillId="0" borderId="1" xfId="0" applyFont="1" applyFill="1" applyBorder="1" applyAlignment="1">
      <alignment horizontal="center" vertical="center" wrapText="1"/>
    </xf>
    <xf numFmtId="180" fontId="17" fillId="0" borderId="1" xfId="0" applyNumberFormat="1" applyFont="1" applyFill="1" applyBorder="1" applyAlignment="1">
      <alignment horizontal="center" vertical="center" wrapText="1"/>
    </xf>
    <xf numFmtId="182" fontId="17" fillId="0" borderId="1" xfId="0" applyNumberFormat="1" applyFont="1" applyFill="1" applyBorder="1" applyAlignment="1">
      <alignment horizontal="center" vertical="center"/>
    </xf>
    <xf numFmtId="0" fontId="18" fillId="0" borderId="1" xfId="49" applyFont="1" applyFill="1" applyBorder="1" applyAlignment="1">
      <alignment horizontal="center" vertical="center"/>
    </xf>
    <xf numFmtId="0" fontId="19" fillId="0" borderId="2" xfId="0" applyFont="1" applyFill="1" applyBorder="1" applyAlignment="1">
      <alignment horizontal="center" vertical="center" wrapText="1"/>
    </xf>
    <xf numFmtId="4" fontId="19" fillId="0" borderId="2" xfId="0" applyNumberFormat="1" applyFont="1" applyFill="1" applyBorder="1" applyAlignment="1">
      <alignment horizontal="center" vertical="center" wrapText="1"/>
    </xf>
    <xf numFmtId="14" fontId="19" fillId="0" borderId="2" xfId="0" applyNumberFormat="1" applyFont="1" applyFill="1" applyBorder="1" applyAlignment="1">
      <alignment horizontal="center" vertical="center" wrapText="1"/>
    </xf>
    <xf numFmtId="49" fontId="16" fillId="0" borderId="2" xfId="0" applyNumberFormat="1" applyFont="1" applyFill="1" applyBorder="1" applyAlignment="1">
      <alignment horizontal="center" vertical="center" wrapText="1"/>
    </xf>
    <xf numFmtId="0" fontId="17" fillId="0" borderId="4" xfId="0" applyFont="1" applyFill="1" applyBorder="1" applyAlignment="1">
      <alignment horizontal="center" vertical="center" wrapText="1"/>
    </xf>
    <xf numFmtId="0" fontId="17" fillId="0" borderId="4" xfId="0" applyFont="1" applyFill="1" applyBorder="1" applyAlignment="1">
      <alignment horizontal="center" vertical="center"/>
    </xf>
    <xf numFmtId="182" fontId="17" fillId="0" borderId="4" xfId="0" applyNumberFormat="1" applyFont="1" applyFill="1" applyBorder="1" applyAlignment="1">
      <alignment horizontal="center" vertical="center"/>
    </xf>
    <xf numFmtId="0" fontId="16" fillId="0" borderId="9" xfId="0" applyFont="1" applyFill="1" applyBorder="1" applyAlignment="1">
      <alignment horizontal="center" vertical="center" wrapText="1"/>
    </xf>
    <xf numFmtId="177" fontId="14" fillId="0" borderId="4" xfId="49" applyNumberFormat="1" applyFont="1" applyFill="1" applyBorder="1" applyAlignment="1">
      <alignment horizontal="center" vertical="center"/>
    </xf>
    <xf numFmtId="180" fontId="17" fillId="0" borderId="4" xfId="0" applyNumberFormat="1" applyFont="1" applyFill="1" applyBorder="1" applyAlignment="1">
      <alignment horizontal="center" vertical="center" wrapText="1"/>
    </xf>
    <xf numFmtId="0" fontId="0" fillId="0" borderId="1" xfId="0" applyFill="1" applyBorder="1" applyAlignment="1">
      <alignment vertical="center"/>
    </xf>
    <xf numFmtId="0" fontId="20" fillId="0" borderId="1" xfId="0" applyFont="1" applyFill="1" applyBorder="1" applyAlignment="1">
      <alignment horizontal="center" vertical="center"/>
    </xf>
    <xf numFmtId="177" fontId="15" fillId="0" borderId="4" xfId="0" applyNumberFormat="1" applyFont="1" applyFill="1" applyBorder="1" applyAlignment="1">
      <alignment horizontal="center" vertical="center"/>
    </xf>
    <xf numFmtId="0" fontId="17" fillId="0" borderId="4" xfId="0" applyNumberFormat="1" applyFont="1" applyFill="1" applyBorder="1" applyAlignment="1">
      <alignment horizontal="center" vertical="center"/>
    </xf>
    <xf numFmtId="179" fontId="15" fillId="0" borderId="4" xfId="0" applyNumberFormat="1" applyFont="1" applyFill="1" applyBorder="1" applyAlignment="1">
      <alignment horizontal="center" vertical="center"/>
    </xf>
    <xf numFmtId="14" fontId="0" fillId="0" borderId="0" xfId="0" applyNumberFormat="1" applyFill="1" applyAlignment="1">
      <alignment vertical="center"/>
    </xf>
    <xf numFmtId="179" fontId="16" fillId="0" borderId="4" xfId="0" applyNumberFormat="1" applyFont="1" applyFill="1" applyBorder="1" applyAlignment="1">
      <alignment horizontal="center" vertical="center"/>
    </xf>
    <xf numFmtId="0" fontId="17" fillId="0" borderId="10" xfId="0" applyFont="1" applyFill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91"/>
  <sheetViews>
    <sheetView topLeftCell="A270" workbookViewId="0">
      <selection activeCell="T286" sqref="T286"/>
    </sheetView>
  </sheetViews>
  <sheetFormatPr defaultColWidth="9" defaultRowHeight="14.4"/>
  <cols>
    <col min="1" max="1" width="7.75" style="100" customWidth="1"/>
    <col min="2" max="2" width="8.73148148148148" style="100" customWidth="1"/>
    <col min="3" max="3" width="9.24074074074074" style="100" customWidth="1"/>
    <col min="4" max="4" width="9.11111111111111" style="100" customWidth="1"/>
    <col min="5" max="5" width="9.81481481481481" style="100" customWidth="1"/>
    <col min="6" max="6" width="11.1296296296296" style="100" customWidth="1"/>
    <col min="7" max="7" width="7.88888888888889" style="100" customWidth="1"/>
    <col min="8" max="8" width="10.962962962963" style="100" customWidth="1"/>
    <col min="9" max="9" width="10.1481481481481" style="100" customWidth="1"/>
    <col min="10" max="10" width="5.94444444444444" style="100" customWidth="1"/>
    <col min="11" max="11" width="9.55555555555556" style="100" customWidth="1"/>
    <col min="12" max="12" width="7.87962962962963" style="100" hidden="1" customWidth="1"/>
    <col min="13" max="15" width="9" style="100" hidden="1" customWidth="1"/>
    <col min="16" max="16" width="10.3333333333333" style="100" customWidth="1"/>
    <col min="17" max="17" width="10.3796296296296" style="100"/>
    <col min="18" max="18" width="9" style="100"/>
    <col min="19" max="19" width="12.2222222222222" style="100" customWidth="1"/>
    <col min="20" max="20" width="16.1111111111111" style="100" customWidth="1"/>
    <col min="21" max="16384" width="9" style="100"/>
  </cols>
  <sheetData>
    <row r="1" ht="17.4" spans="1:1">
      <c r="A1" s="101" t="s">
        <v>0</v>
      </c>
    </row>
    <row r="2" s="100" customFormat="1" ht="51" customHeight="1" spans="1:18">
      <c r="A2" s="102" t="s">
        <v>1</v>
      </c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02"/>
      <c r="M2" s="102"/>
      <c r="N2" s="102"/>
      <c r="O2" s="102"/>
      <c r="P2" s="102"/>
      <c r="Q2" s="102"/>
      <c r="R2" s="102"/>
    </row>
    <row r="3" s="100" customFormat="1" ht="30" customHeight="1" spans="1:18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35" t="s">
        <v>9</v>
      </c>
      <c r="I3" s="35" t="s">
        <v>10</v>
      </c>
      <c r="J3" s="4" t="s">
        <v>11</v>
      </c>
      <c r="K3" s="144" t="s">
        <v>12</v>
      </c>
      <c r="L3" s="145" t="s">
        <v>13</v>
      </c>
      <c r="M3" s="38" t="s">
        <v>14</v>
      </c>
      <c r="N3" s="146" t="s">
        <v>15</v>
      </c>
      <c r="O3" s="146" t="s">
        <v>16</v>
      </c>
      <c r="P3" s="146" t="s">
        <v>17</v>
      </c>
      <c r="Q3" s="145" t="s">
        <v>13</v>
      </c>
      <c r="R3" s="38" t="s">
        <v>14</v>
      </c>
    </row>
    <row r="4" s="100" customFormat="1" ht="20" customHeight="1" spans="1:18">
      <c r="A4" s="103">
        <v>1</v>
      </c>
      <c r="B4" s="104" t="s">
        <v>18</v>
      </c>
      <c r="C4" s="105" t="s">
        <v>19</v>
      </c>
      <c r="D4" s="106">
        <v>20000</v>
      </c>
      <c r="E4" s="107" t="s">
        <v>20</v>
      </c>
      <c r="F4" s="105" t="s">
        <v>21</v>
      </c>
      <c r="G4" s="104" t="s">
        <v>22</v>
      </c>
      <c r="H4" s="108" t="s">
        <v>23</v>
      </c>
      <c r="I4" s="108" t="s">
        <v>21</v>
      </c>
      <c r="J4" s="147">
        <f t="shared" ref="J4:J67" si="0">I4-H4+1</f>
        <v>88</v>
      </c>
      <c r="K4" s="148">
        <v>4.75</v>
      </c>
      <c r="L4" s="149">
        <f t="shared" ref="L4:L67" si="1">K4*J4*D4/36000</f>
        <v>232.222222222222</v>
      </c>
      <c r="M4" s="150" t="s">
        <v>24</v>
      </c>
      <c r="N4" s="151">
        <f t="shared" ref="N4:N67" si="2">F4-I4</f>
        <v>0</v>
      </c>
      <c r="O4" s="151">
        <f t="shared" ref="O4:O67" si="3">I4-H4+1</f>
        <v>88</v>
      </c>
      <c r="P4" s="151">
        <f t="shared" ref="P4:P67" si="4">(D4*O4*K4/36000)</f>
        <v>232.222222222222</v>
      </c>
      <c r="Q4" s="161">
        <f t="shared" ref="Q4:Q7" si="5">ROUND(P4,2)</f>
        <v>232.22</v>
      </c>
      <c r="R4" s="150" t="s">
        <v>24</v>
      </c>
    </row>
    <row r="5" s="100" customFormat="1" ht="20" customHeight="1" spans="1:18">
      <c r="A5" s="103">
        <v>2</v>
      </c>
      <c r="B5" s="104" t="s">
        <v>18</v>
      </c>
      <c r="C5" s="105" t="s">
        <v>25</v>
      </c>
      <c r="D5" s="106">
        <v>10000</v>
      </c>
      <c r="E5" s="107" t="s">
        <v>26</v>
      </c>
      <c r="F5" s="105" t="s">
        <v>27</v>
      </c>
      <c r="G5" s="109" t="s">
        <v>28</v>
      </c>
      <c r="H5" s="108" t="s">
        <v>23</v>
      </c>
      <c r="I5" s="108" t="s">
        <v>27</v>
      </c>
      <c r="J5" s="147">
        <f t="shared" si="0"/>
        <v>37</v>
      </c>
      <c r="K5" s="152">
        <v>4.35</v>
      </c>
      <c r="L5" s="149">
        <f t="shared" si="1"/>
        <v>44.7083333333333</v>
      </c>
      <c r="M5" s="150" t="s">
        <v>24</v>
      </c>
      <c r="N5" s="151">
        <f t="shared" si="2"/>
        <v>0</v>
      </c>
      <c r="O5" s="151">
        <f t="shared" si="3"/>
        <v>37</v>
      </c>
      <c r="P5" s="151">
        <f t="shared" si="4"/>
        <v>44.7083333333333</v>
      </c>
      <c r="Q5" s="162">
        <f t="shared" si="5"/>
        <v>44.71</v>
      </c>
      <c r="R5" s="163" t="s">
        <v>24</v>
      </c>
    </row>
    <row r="6" s="100" customFormat="1" ht="20" customHeight="1" spans="1:18">
      <c r="A6" s="103">
        <v>3</v>
      </c>
      <c r="B6" s="104" t="s">
        <v>18</v>
      </c>
      <c r="C6" s="105" t="s">
        <v>29</v>
      </c>
      <c r="D6" s="106">
        <v>50000</v>
      </c>
      <c r="E6" s="107" t="s">
        <v>30</v>
      </c>
      <c r="F6" s="105" t="s">
        <v>31</v>
      </c>
      <c r="G6" s="109" t="s">
        <v>28</v>
      </c>
      <c r="H6" s="108" t="s">
        <v>23</v>
      </c>
      <c r="I6" s="108" t="s">
        <v>31</v>
      </c>
      <c r="J6" s="147">
        <f t="shared" si="0"/>
        <v>50</v>
      </c>
      <c r="K6" s="152">
        <v>4.35</v>
      </c>
      <c r="L6" s="149">
        <f t="shared" si="1"/>
        <v>302.083333333333</v>
      </c>
      <c r="M6" s="150" t="s">
        <v>24</v>
      </c>
      <c r="N6" s="151">
        <f t="shared" si="2"/>
        <v>0</v>
      </c>
      <c r="O6" s="151">
        <f t="shared" si="3"/>
        <v>50</v>
      </c>
      <c r="P6" s="151">
        <f t="shared" si="4"/>
        <v>302.083333333333</v>
      </c>
      <c r="Q6" s="162">
        <f t="shared" si="5"/>
        <v>302.08</v>
      </c>
      <c r="R6" s="163" t="s">
        <v>24</v>
      </c>
    </row>
    <row r="7" s="100" customFormat="1" ht="20" customHeight="1" spans="1:18">
      <c r="A7" s="103">
        <v>4</v>
      </c>
      <c r="B7" s="104" t="s">
        <v>18</v>
      </c>
      <c r="C7" s="105" t="s">
        <v>32</v>
      </c>
      <c r="D7" s="106">
        <v>50000</v>
      </c>
      <c r="E7" s="107" t="s">
        <v>33</v>
      </c>
      <c r="F7" s="105" t="s">
        <v>34</v>
      </c>
      <c r="G7" s="109" t="s">
        <v>28</v>
      </c>
      <c r="H7" s="108" t="s">
        <v>23</v>
      </c>
      <c r="I7" s="108" t="s">
        <v>35</v>
      </c>
      <c r="J7" s="147">
        <f t="shared" si="0"/>
        <v>92</v>
      </c>
      <c r="K7" s="152">
        <v>4.35</v>
      </c>
      <c r="L7" s="149">
        <f t="shared" si="1"/>
        <v>555.833333333333</v>
      </c>
      <c r="M7" s="150" t="s">
        <v>24</v>
      </c>
      <c r="N7" s="151">
        <f t="shared" si="2"/>
        <v>8</v>
      </c>
      <c r="O7" s="151">
        <f t="shared" si="3"/>
        <v>92</v>
      </c>
      <c r="P7" s="151">
        <f t="shared" si="4"/>
        <v>555.833333333333</v>
      </c>
      <c r="Q7" s="162">
        <f t="shared" si="5"/>
        <v>555.83</v>
      </c>
      <c r="R7" s="163" t="s">
        <v>24</v>
      </c>
    </row>
    <row r="8" s="100" customFormat="1" ht="20" customHeight="1" spans="1:20">
      <c r="A8" s="103">
        <v>5</v>
      </c>
      <c r="B8" s="104" t="s">
        <v>18</v>
      </c>
      <c r="C8" s="105" t="s">
        <v>36</v>
      </c>
      <c r="D8" s="106">
        <v>50000</v>
      </c>
      <c r="E8" s="107" t="s">
        <v>37</v>
      </c>
      <c r="F8" s="105" t="s">
        <v>38</v>
      </c>
      <c r="G8" s="109" t="s">
        <v>39</v>
      </c>
      <c r="H8" s="108" t="s">
        <v>23</v>
      </c>
      <c r="I8" s="108" t="s">
        <v>38</v>
      </c>
      <c r="J8" s="147">
        <f t="shared" si="0"/>
        <v>86</v>
      </c>
      <c r="K8" s="152">
        <v>4.35</v>
      </c>
      <c r="L8" s="149">
        <f t="shared" si="1"/>
        <v>519.583333333333</v>
      </c>
      <c r="M8" s="150" t="s">
        <v>24</v>
      </c>
      <c r="N8" s="151">
        <f t="shared" si="2"/>
        <v>0</v>
      </c>
      <c r="O8" s="151">
        <f t="shared" si="3"/>
        <v>86</v>
      </c>
      <c r="P8" s="151">
        <f t="shared" si="4"/>
        <v>519.583333333333</v>
      </c>
      <c r="Q8" s="162">
        <v>124.45</v>
      </c>
      <c r="R8" s="163" t="s">
        <v>24</v>
      </c>
      <c r="S8" s="164"/>
      <c r="T8" s="164"/>
    </row>
    <row r="9" s="100" customFormat="1" ht="20" customHeight="1" spans="1:18">
      <c r="A9" s="103">
        <v>6</v>
      </c>
      <c r="B9" s="104" t="s">
        <v>18</v>
      </c>
      <c r="C9" s="105" t="s">
        <v>40</v>
      </c>
      <c r="D9" s="106">
        <v>40000</v>
      </c>
      <c r="E9" s="107" t="s">
        <v>37</v>
      </c>
      <c r="F9" s="105" t="s">
        <v>38</v>
      </c>
      <c r="G9" s="109" t="s">
        <v>39</v>
      </c>
      <c r="H9" s="108" t="s">
        <v>23</v>
      </c>
      <c r="I9" s="108" t="s">
        <v>38</v>
      </c>
      <c r="J9" s="147">
        <f t="shared" si="0"/>
        <v>86</v>
      </c>
      <c r="K9" s="152">
        <v>4.35</v>
      </c>
      <c r="L9" s="149">
        <f t="shared" si="1"/>
        <v>415.666666666667</v>
      </c>
      <c r="M9" s="150" t="s">
        <v>24</v>
      </c>
      <c r="N9" s="151">
        <f t="shared" si="2"/>
        <v>0</v>
      </c>
      <c r="O9" s="151">
        <f t="shared" si="3"/>
        <v>86</v>
      </c>
      <c r="P9" s="151">
        <f t="shared" si="4"/>
        <v>415.666666666667</v>
      </c>
      <c r="Q9" s="162">
        <f t="shared" ref="Q9:Q34" si="6">ROUND(P9,2)</f>
        <v>415.67</v>
      </c>
      <c r="R9" s="163" t="s">
        <v>24</v>
      </c>
    </row>
    <row r="10" s="100" customFormat="1" ht="20" customHeight="1" spans="1:18">
      <c r="A10" s="103">
        <v>7</v>
      </c>
      <c r="B10" s="104" t="s">
        <v>18</v>
      </c>
      <c r="C10" s="105" t="s">
        <v>41</v>
      </c>
      <c r="D10" s="106">
        <v>40000</v>
      </c>
      <c r="E10" s="107" t="s">
        <v>37</v>
      </c>
      <c r="F10" s="105" t="s">
        <v>38</v>
      </c>
      <c r="G10" s="109" t="s">
        <v>39</v>
      </c>
      <c r="H10" s="108" t="s">
        <v>23</v>
      </c>
      <c r="I10" s="108" t="s">
        <v>38</v>
      </c>
      <c r="J10" s="147">
        <f t="shared" si="0"/>
        <v>86</v>
      </c>
      <c r="K10" s="152">
        <v>4.35</v>
      </c>
      <c r="L10" s="149">
        <f t="shared" si="1"/>
        <v>415.666666666667</v>
      </c>
      <c r="M10" s="150" t="s">
        <v>24</v>
      </c>
      <c r="N10" s="151">
        <f t="shared" si="2"/>
        <v>0</v>
      </c>
      <c r="O10" s="151">
        <f t="shared" si="3"/>
        <v>86</v>
      </c>
      <c r="P10" s="151">
        <f t="shared" si="4"/>
        <v>415.666666666667</v>
      </c>
      <c r="Q10" s="162">
        <v>20.54</v>
      </c>
      <c r="R10" s="163" t="s">
        <v>24</v>
      </c>
    </row>
    <row r="11" s="100" customFormat="1" ht="20" customHeight="1" spans="1:18">
      <c r="A11" s="103">
        <v>8</v>
      </c>
      <c r="B11" s="104" t="s">
        <v>18</v>
      </c>
      <c r="C11" s="105" t="s">
        <v>42</v>
      </c>
      <c r="D11" s="106">
        <v>15000</v>
      </c>
      <c r="E11" s="107" t="s">
        <v>43</v>
      </c>
      <c r="F11" s="105" t="s">
        <v>44</v>
      </c>
      <c r="G11" s="109" t="s">
        <v>28</v>
      </c>
      <c r="H11" s="108" t="s">
        <v>23</v>
      </c>
      <c r="I11" s="108" t="s">
        <v>35</v>
      </c>
      <c r="J11" s="147">
        <f t="shared" si="0"/>
        <v>92</v>
      </c>
      <c r="K11" s="152">
        <v>4.35</v>
      </c>
      <c r="L11" s="149">
        <f t="shared" si="1"/>
        <v>166.75</v>
      </c>
      <c r="M11" s="150" t="s">
        <v>24</v>
      </c>
      <c r="N11" s="151">
        <f t="shared" si="2"/>
        <v>17</v>
      </c>
      <c r="O11" s="151">
        <f t="shared" si="3"/>
        <v>92</v>
      </c>
      <c r="P11" s="151">
        <f t="shared" si="4"/>
        <v>166.75</v>
      </c>
      <c r="Q11" s="162">
        <f t="shared" si="6"/>
        <v>166.75</v>
      </c>
      <c r="R11" s="163" t="s">
        <v>24</v>
      </c>
    </row>
    <row r="12" s="100" customFormat="1" ht="20" customHeight="1" spans="1:18">
      <c r="A12" s="103">
        <v>9</v>
      </c>
      <c r="B12" s="104" t="s">
        <v>18</v>
      </c>
      <c r="C12" s="105" t="s">
        <v>45</v>
      </c>
      <c r="D12" s="106">
        <v>50000</v>
      </c>
      <c r="E12" s="107" t="s">
        <v>46</v>
      </c>
      <c r="F12" s="105" t="s">
        <v>35</v>
      </c>
      <c r="G12" s="109" t="s">
        <v>47</v>
      </c>
      <c r="H12" s="108" t="s">
        <v>23</v>
      </c>
      <c r="I12" s="108" t="s">
        <v>35</v>
      </c>
      <c r="J12" s="147">
        <f t="shared" si="0"/>
        <v>92</v>
      </c>
      <c r="K12" s="152">
        <v>4.35</v>
      </c>
      <c r="L12" s="149">
        <f t="shared" si="1"/>
        <v>555.833333333333</v>
      </c>
      <c r="M12" s="150" t="s">
        <v>24</v>
      </c>
      <c r="N12" s="151">
        <f t="shared" si="2"/>
        <v>0</v>
      </c>
      <c r="O12" s="151">
        <f t="shared" si="3"/>
        <v>92</v>
      </c>
      <c r="P12" s="151">
        <f t="shared" si="4"/>
        <v>555.833333333333</v>
      </c>
      <c r="Q12" s="162">
        <v>284.29</v>
      </c>
      <c r="R12" s="163" t="s">
        <v>24</v>
      </c>
    </row>
    <row r="13" s="100" customFormat="1" ht="20" customHeight="1" spans="1:18">
      <c r="A13" s="103">
        <v>10</v>
      </c>
      <c r="B13" s="104" t="s">
        <v>18</v>
      </c>
      <c r="C13" s="105" t="s">
        <v>48</v>
      </c>
      <c r="D13" s="106">
        <v>30000</v>
      </c>
      <c r="E13" s="107" t="s">
        <v>49</v>
      </c>
      <c r="F13" s="105" t="s">
        <v>50</v>
      </c>
      <c r="G13" s="109" t="s">
        <v>28</v>
      </c>
      <c r="H13" s="108" t="s">
        <v>23</v>
      </c>
      <c r="I13" s="108" t="s">
        <v>35</v>
      </c>
      <c r="J13" s="147">
        <f t="shared" si="0"/>
        <v>92</v>
      </c>
      <c r="K13" s="152">
        <v>4.35</v>
      </c>
      <c r="L13" s="149">
        <f t="shared" si="1"/>
        <v>333.5</v>
      </c>
      <c r="M13" s="150" t="s">
        <v>24</v>
      </c>
      <c r="N13" s="151">
        <f t="shared" si="2"/>
        <v>219</v>
      </c>
      <c r="O13" s="151">
        <f t="shared" si="3"/>
        <v>92</v>
      </c>
      <c r="P13" s="151">
        <f t="shared" si="4"/>
        <v>333.5</v>
      </c>
      <c r="Q13" s="162">
        <f t="shared" si="6"/>
        <v>333.5</v>
      </c>
      <c r="R13" s="163" t="s">
        <v>24</v>
      </c>
    </row>
    <row r="14" s="100" customFormat="1" ht="20" customHeight="1" spans="1:18">
      <c r="A14" s="103">
        <v>11</v>
      </c>
      <c r="B14" s="104" t="s">
        <v>18</v>
      </c>
      <c r="C14" s="105" t="s">
        <v>51</v>
      </c>
      <c r="D14" s="106">
        <v>30000</v>
      </c>
      <c r="E14" s="107" t="s">
        <v>49</v>
      </c>
      <c r="F14" s="105" t="s">
        <v>50</v>
      </c>
      <c r="G14" s="109" t="s">
        <v>28</v>
      </c>
      <c r="H14" s="108" t="s">
        <v>23</v>
      </c>
      <c r="I14" s="108" t="s">
        <v>35</v>
      </c>
      <c r="J14" s="147">
        <f t="shared" si="0"/>
        <v>92</v>
      </c>
      <c r="K14" s="152">
        <v>4.35</v>
      </c>
      <c r="L14" s="149">
        <f t="shared" si="1"/>
        <v>333.5</v>
      </c>
      <c r="M14" s="150" t="s">
        <v>24</v>
      </c>
      <c r="N14" s="151">
        <f t="shared" si="2"/>
        <v>219</v>
      </c>
      <c r="O14" s="151">
        <f t="shared" si="3"/>
        <v>92</v>
      </c>
      <c r="P14" s="151">
        <f t="shared" si="4"/>
        <v>333.5</v>
      </c>
      <c r="Q14" s="162">
        <f t="shared" si="6"/>
        <v>333.5</v>
      </c>
      <c r="R14" s="163" t="s">
        <v>24</v>
      </c>
    </row>
    <row r="15" s="100" customFormat="1" ht="20" customHeight="1" spans="1:18">
      <c r="A15" s="103">
        <v>12</v>
      </c>
      <c r="B15" s="104" t="s">
        <v>18</v>
      </c>
      <c r="C15" s="105" t="s">
        <v>52</v>
      </c>
      <c r="D15" s="106">
        <v>20000</v>
      </c>
      <c r="E15" s="107" t="s">
        <v>49</v>
      </c>
      <c r="F15" s="105" t="s">
        <v>50</v>
      </c>
      <c r="G15" s="109" t="s">
        <v>28</v>
      </c>
      <c r="H15" s="108" t="s">
        <v>23</v>
      </c>
      <c r="I15" s="108" t="s">
        <v>35</v>
      </c>
      <c r="J15" s="147">
        <f t="shared" si="0"/>
        <v>92</v>
      </c>
      <c r="K15" s="152">
        <v>4.35</v>
      </c>
      <c r="L15" s="149">
        <f t="shared" si="1"/>
        <v>222.333333333333</v>
      </c>
      <c r="M15" s="150" t="s">
        <v>24</v>
      </c>
      <c r="N15" s="151">
        <f t="shared" si="2"/>
        <v>219</v>
      </c>
      <c r="O15" s="151">
        <f t="shared" si="3"/>
        <v>92</v>
      </c>
      <c r="P15" s="151">
        <f t="shared" si="4"/>
        <v>222.333333333333</v>
      </c>
      <c r="Q15" s="162">
        <f t="shared" si="6"/>
        <v>222.33</v>
      </c>
      <c r="R15" s="163" t="s">
        <v>24</v>
      </c>
    </row>
    <row r="16" s="100" customFormat="1" ht="20" customHeight="1" spans="1:18">
      <c r="A16" s="103">
        <v>13</v>
      </c>
      <c r="B16" s="104" t="s">
        <v>18</v>
      </c>
      <c r="C16" s="105" t="s">
        <v>53</v>
      </c>
      <c r="D16" s="106">
        <v>30000</v>
      </c>
      <c r="E16" s="107" t="s">
        <v>54</v>
      </c>
      <c r="F16" s="105" t="s">
        <v>55</v>
      </c>
      <c r="G16" s="104" t="s">
        <v>28</v>
      </c>
      <c r="H16" s="108" t="s">
        <v>23</v>
      </c>
      <c r="I16" s="108">
        <v>44140</v>
      </c>
      <c r="J16" s="147">
        <f t="shared" si="0"/>
        <v>36</v>
      </c>
      <c r="K16" s="152">
        <v>4.35</v>
      </c>
      <c r="L16" s="149">
        <f t="shared" si="1"/>
        <v>130.5</v>
      </c>
      <c r="M16" s="150" t="s">
        <v>24</v>
      </c>
      <c r="N16" s="151">
        <f t="shared" si="2"/>
        <v>278</v>
      </c>
      <c r="O16" s="151">
        <f t="shared" si="3"/>
        <v>36</v>
      </c>
      <c r="P16" s="151">
        <f t="shared" si="4"/>
        <v>130.5</v>
      </c>
      <c r="Q16" s="162">
        <f t="shared" si="6"/>
        <v>130.5</v>
      </c>
      <c r="R16" s="163" t="s">
        <v>24</v>
      </c>
    </row>
    <row r="17" s="100" customFormat="1" ht="20" customHeight="1" spans="1:18">
      <c r="A17" s="103">
        <v>14</v>
      </c>
      <c r="B17" s="104" t="s">
        <v>18</v>
      </c>
      <c r="C17" s="105" t="s">
        <v>56</v>
      </c>
      <c r="D17" s="105">
        <v>30000</v>
      </c>
      <c r="E17" s="107" t="s">
        <v>54</v>
      </c>
      <c r="F17" s="105" t="s">
        <v>55</v>
      </c>
      <c r="G17" s="109" t="s">
        <v>28</v>
      </c>
      <c r="H17" s="108" t="s">
        <v>23</v>
      </c>
      <c r="I17" s="108" t="s">
        <v>35</v>
      </c>
      <c r="J17" s="147">
        <f t="shared" si="0"/>
        <v>92</v>
      </c>
      <c r="K17" s="105">
        <v>4.35</v>
      </c>
      <c r="L17" s="149">
        <f t="shared" si="1"/>
        <v>333.5</v>
      </c>
      <c r="M17" s="150" t="s">
        <v>24</v>
      </c>
      <c r="N17" s="151">
        <f t="shared" si="2"/>
        <v>222</v>
      </c>
      <c r="O17" s="151">
        <f t="shared" si="3"/>
        <v>92</v>
      </c>
      <c r="P17" s="151">
        <f t="shared" si="4"/>
        <v>333.5</v>
      </c>
      <c r="Q17" s="162">
        <f t="shared" si="6"/>
        <v>333.5</v>
      </c>
      <c r="R17" s="163" t="s">
        <v>24</v>
      </c>
    </row>
    <row r="18" s="100" customFormat="1" ht="20" customHeight="1" spans="1:18">
      <c r="A18" s="103">
        <v>15</v>
      </c>
      <c r="B18" s="104" t="s">
        <v>18</v>
      </c>
      <c r="C18" s="105" t="s">
        <v>57</v>
      </c>
      <c r="D18" s="105">
        <v>30000</v>
      </c>
      <c r="E18" s="107" t="s">
        <v>54</v>
      </c>
      <c r="F18" s="105" t="s">
        <v>55</v>
      </c>
      <c r="G18" s="109" t="s">
        <v>28</v>
      </c>
      <c r="H18" s="108" t="s">
        <v>23</v>
      </c>
      <c r="I18" s="108" t="s">
        <v>35</v>
      </c>
      <c r="J18" s="147">
        <f t="shared" si="0"/>
        <v>92</v>
      </c>
      <c r="K18" s="105">
        <v>4.35</v>
      </c>
      <c r="L18" s="149">
        <f t="shared" si="1"/>
        <v>333.5</v>
      </c>
      <c r="M18" s="150" t="s">
        <v>24</v>
      </c>
      <c r="N18" s="151">
        <f t="shared" si="2"/>
        <v>222</v>
      </c>
      <c r="O18" s="151">
        <f t="shared" si="3"/>
        <v>92</v>
      </c>
      <c r="P18" s="151">
        <f t="shared" si="4"/>
        <v>333.5</v>
      </c>
      <c r="Q18" s="162">
        <f t="shared" si="6"/>
        <v>333.5</v>
      </c>
      <c r="R18" s="163" t="s">
        <v>24</v>
      </c>
    </row>
    <row r="19" s="100" customFormat="1" ht="20" customHeight="1" spans="1:18">
      <c r="A19" s="103">
        <v>16</v>
      </c>
      <c r="B19" s="104" t="s">
        <v>18</v>
      </c>
      <c r="C19" s="105" t="s">
        <v>58</v>
      </c>
      <c r="D19" s="105">
        <v>30000</v>
      </c>
      <c r="E19" s="107" t="s">
        <v>54</v>
      </c>
      <c r="F19" s="105" t="s">
        <v>55</v>
      </c>
      <c r="G19" s="109" t="s">
        <v>28</v>
      </c>
      <c r="H19" s="108" t="s">
        <v>23</v>
      </c>
      <c r="I19" s="108" t="s">
        <v>35</v>
      </c>
      <c r="J19" s="147">
        <f t="shared" si="0"/>
        <v>92</v>
      </c>
      <c r="K19" s="105">
        <v>4.35</v>
      </c>
      <c r="L19" s="149">
        <f t="shared" si="1"/>
        <v>333.5</v>
      </c>
      <c r="M19" s="150" t="s">
        <v>24</v>
      </c>
      <c r="N19" s="151">
        <f t="shared" si="2"/>
        <v>222</v>
      </c>
      <c r="O19" s="151">
        <f t="shared" si="3"/>
        <v>92</v>
      </c>
      <c r="P19" s="151">
        <f t="shared" si="4"/>
        <v>333.5</v>
      </c>
      <c r="Q19" s="162">
        <f t="shared" si="6"/>
        <v>333.5</v>
      </c>
      <c r="R19" s="163" t="s">
        <v>24</v>
      </c>
    </row>
    <row r="20" s="100" customFormat="1" ht="20" customHeight="1" spans="1:18">
      <c r="A20" s="103">
        <v>17</v>
      </c>
      <c r="B20" s="104" t="s">
        <v>18</v>
      </c>
      <c r="C20" s="105" t="s">
        <v>59</v>
      </c>
      <c r="D20" s="105">
        <v>50000</v>
      </c>
      <c r="E20" s="107" t="s">
        <v>60</v>
      </c>
      <c r="F20" s="105" t="s">
        <v>61</v>
      </c>
      <c r="G20" s="109" t="s">
        <v>28</v>
      </c>
      <c r="H20" s="108" t="s">
        <v>23</v>
      </c>
      <c r="I20" s="108" t="s">
        <v>35</v>
      </c>
      <c r="J20" s="147">
        <f t="shared" si="0"/>
        <v>92</v>
      </c>
      <c r="K20" s="105">
        <v>4.35</v>
      </c>
      <c r="L20" s="149">
        <f t="shared" si="1"/>
        <v>555.833333333333</v>
      </c>
      <c r="M20" s="150" t="s">
        <v>24</v>
      </c>
      <c r="N20" s="151">
        <f t="shared" si="2"/>
        <v>223</v>
      </c>
      <c r="O20" s="151">
        <f t="shared" si="3"/>
        <v>92</v>
      </c>
      <c r="P20" s="151">
        <f t="shared" si="4"/>
        <v>555.833333333333</v>
      </c>
      <c r="Q20" s="162">
        <f t="shared" si="6"/>
        <v>555.83</v>
      </c>
      <c r="R20" s="163" t="s">
        <v>24</v>
      </c>
    </row>
    <row r="21" s="100" customFormat="1" ht="20" customHeight="1" spans="1:18">
      <c r="A21" s="103">
        <v>18</v>
      </c>
      <c r="B21" s="104" t="s">
        <v>18</v>
      </c>
      <c r="C21" s="105" t="s">
        <v>62</v>
      </c>
      <c r="D21" s="105">
        <v>30000</v>
      </c>
      <c r="E21" s="107" t="s">
        <v>60</v>
      </c>
      <c r="F21" s="105" t="s">
        <v>61</v>
      </c>
      <c r="G21" s="109" t="s">
        <v>28</v>
      </c>
      <c r="H21" s="108" t="s">
        <v>23</v>
      </c>
      <c r="I21" s="108" t="s">
        <v>35</v>
      </c>
      <c r="J21" s="147">
        <f t="shared" si="0"/>
        <v>92</v>
      </c>
      <c r="K21" s="105">
        <v>4.35</v>
      </c>
      <c r="L21" s="149">
        <f t="shared" si="1"/>
        <v>333.5</v>
      </c>
      <c r="M21" s="150" t="s">
        <v>24</v>
      </c>
      <c r="N21" s="151">
        <f t="shared" si="2"/>
        <v>223</v>
      </c>
      <c r="O21" s="151">
        <f t="shared" si="3"/>
        <v>92</v>
      </c>
      <c r="P21" s="151">
        <f t="shared" si="4"/>
        <v>333.5</v>
      </c>
      <c r="Q21" s="162">
        <f t="shared" si="6"/>
        <v>333.5</v>
      </c>
      <c r="R21" s="163" t="s">
        <v>24</v>
      </c>
    </row>
    <row r="22" s="100" customFormat="1" ht="20" customHeight="1" spans="1:18">
      <c r="A22" s="103">
        <v>19</v>
      </c>
      <c r="B22" s="105" t="s">
        <v>18</v>
      </c>
      <c r="C22" s="105" t="s">
        <v>63</v>
      </c>
      <c r="D22" s="106">
        <v>50000</v>
      </c>
      <c r="E22" s="107" t="s">
        <v>64</v>
      </c>
      <c r="F22" s="110" t="s">
        <v>65</v>
      </c>
      <c r="G22" s="109" t="s">
        <v>28</v>
      </c>
      <c r="H22" s="110">
        <v>44105</v>
      </c>
      <c r="I22" s="110">
        <v>44196</v>
      </c>
      <c r="J22" s="147">
        <f t="shared" si="0"/>
        <v>92</v>
      </c>
      <c r="K22" s="153">
        <v>4.35</v>
      </c>
      <c r="L22" s="149">
        <f t="shared" si="1"/>
        <v>555.833333333333</v>
      </c>
      <c r="M22" s="150" t="s">
        <v>24</v>
      </c>
      <c r="N22" s="151">
        <f t="shared" si="2"/>
        <v>225</v>
      </c>
      <c r="O22" s="151">
        <f t="shared" si="3"/>
        <v>92</v>
      </c>
      <c r="P22" s="151">
        <f t="shared" si="4"/>
        <v>555.833333333333</v>
      </c>
      <c r="Q22" s="162">
        <f t="shared" si="6"/>
        <v>555.83</v>
      </c>
      <c r="R22" s="163" t="s">
        <v>24</v>
      </c>
    </row>
    <row r="23" s="100" customFormat="1" ht="20" customHeight="1" spans="1:18">
      <c r="A23" s="103">
        <v>20</v>
      </c>
      <c r="B23" s="105" t="s">
        <v>18</v>
      </c>
      <c r="C23" s="105" t="s">
        <v>66</v>
      </c>
      <c r="D23" s="106">
        <v>30000</v>
      </c>
      <c r="E23" s="107" t="s">
        <v>64</v>
      </c>
      <c r="F23" s="110" t="s">
        <v>65</v>
      </c>
      <c r="G23" s="109" t="s">
        <v>28</v>
      </c>
      <c r="H23" s="110">
        <v>44105</v>
      </c>
      <c r="I23" s="110">
        <v>44196</v>
      </c>
      <c r="J23" s="147">
        <f t="shared" si="0"/>
        <v>92</v>
      </c>
      <c r="K23" s="153">
        <v>4.35</v>
      </c>
      <c r="L23" s="149">
        <f t="shared" si="1"/>
        <v>333.5</v>
      </c>
      <c r="M23" s="150" t="s">
        <v>24</v>
      </c>
      <c r="N23" s="151">
        <f t="shared" si="2"/>
        <v>225</v>
      </c>
      <c r="O23" s="151">
        <f t="shared" si="3"/>
        <v>92</v>
      </c>
      <c r="P23" s="151">
        <f t="shared" si="4"/>
        <v>333.5</v>
      </c>
      <c r="Q23" s="162">
        <f t="shared" si="6"/>
        <v>333.5</v>
      </c>
      <c r="R23" s="163" t="s">
        <v>24</v>
      </c>
    </row>
    <row r="24" s="100" customFormat="1" ht="20" customHeight="1" spans="1:18">
      <c r="A24" s="103">
        <v>21</v>
      </c>
      <c r="B24" s="105" t="s">
        <v>18</v>
      </c>
      <c r="C24" s="105" t="s">
        <v>67</v>
      </c>
      <c r="D24" s="106">
        <v>50000</v>
      </c>
      <c r="E24" s="107" t="s">
        <v>68</v>
      </c>
      <c r="F24" s="110" t="s">
        <v>69</v>
      </c>
      <c r="G24" s="109" t="s">
        <v>28</v>
      </c>
      <c r="H24" s="110">
        <v>44105</v>
      </c>
      <c r="I24" s="110">
        <v>44196</v>
      </c>
      <c r="J24" s="147">
        <f t="shared" si="0"/>
        <v>92</v>
      </c>
      <c r="K24" s="153">
        <v>4.35</v>
      </c>
      <c r="L24" s="149">
        <f t="shared" si="1"/>
        <v>555.833333333333</v>
      </c>
      <c r="M24" s="150" t="s">
        <v>24</v>
      </c>
      <c r="N24" s="151">
        <f t="shared" si="2"/>
        <v>229</v>
      </c>
      <c r="O24" s="151">
        <f t="shared" si="3"/>
        <v>92</v>
      </c>
      <c r="P24" s="151">
        <f t="shared" si="4"/>
        <v>555.833333333333</v>
      </c>
      <c r="Q24" s="162">
        <f t="shared" si="6"/>
        <v>555.83</v>
      </c>
      <c r="R24" s="163" t="s">
        <v>24</v>
      </c>
    </row>
    <row r="25" s="100" customFormat="1" ht="20" customHeight="1" spans="1:18">
      <c r="A25" s="103">
        <v>22</v>
      </c>
      <c r="B25" s="105" t="s">
        <v>18</v>
      </c>
      <c r="C25" s="105" t="s">
        <v>70</v>
      </c>
      <c r="D25" s="106">
        <v>50000</v>
      </c>
      <c r="E25" s="111" t="s">
        <v>68</v>
      </c>
      <c r="F25" s="110" t="s">
        <v>69</v>
      </c>
      <c r="G25" s="109" t="s">
        <v>28</v>
      </c>
      <c r="H25" s="110">
        <v>44105</v>
      </c>
      <c r="I25" s="110">
        <v>44196</v>
      </c>
      <c r="J25" s="147">
        <f t="shared" si="0"/>
        <v>92</v>
      </c>
      <c r="K25" s="154">
        <v>4.35</v>
      </c>
      <c r="L25" s="149">
        <f t="shared" si="1"/>
        <v>555.833333333333</v>
      </c>
      <c r="M25" s="150" t="s">
        <v>24</v>
      </c>
      <c r="N25" s="151">
        <f t="shared" si="2"/>
        <v>229</v>
      </c>
      <c r="O25" s="151">
        <f t="shared" si="3"/>
        <v>92</v>
      </c>
      <c r="P25" s="151">
        <f t="shared" si="4"/>
        <v>555.833333333333</v>
      </c>
      <c r="Q25" s="162">
        <f t="shared" si="6"/>
        <v>555.83</v>
      </c>
      <c r="R25" s="163" t="s">
        <v>24</v>
      </c>
    </row>
    <row r="26" s="100" customFormat="1" ht="20" customHeight="1" spans="1:18">
      <c r="A26" s="103">
        <v>23</v>
      </c>
      <c r="B26" s="105" t="s">
        <v>18</v>
      </c>
      <c r="C26" s="105" t="s">
        <v>71</v>
      </c>
      <c r="D26" s="106">
        <v>30000</v>
      </c>
      <c r="E26" s="107" t="s">
        <v>68</v>
      </c>
      <c r="F26" s="110" t="s">
        <v>69</v>
      </c>
      <c r="G26" s="109" t="s">
        <v>28</v>
      </c>
      <c r="H26" s="110">
        <v>44105</v>
      </c>
      <c r="I26" s="110">
        <v>44196</v>
      </c>
      <c r="J26" s="147">
        <f t="shared" si="0"/>
        <v>92</v>
      </c>
      <c r="K26" s="154">
        <v>4.35</v>
      </c>
      <c r="L26" s="149">
        <f t="shared" si="1"/>
        <v>333.5</v>
      </c>
      <c r="M26" s="150" t="s">
        <v>24</v>
      </c>
      <c r="N26" s="151">
        <f t="shared" si="2"/>
        <v>229</v>
      </c>
      <c r="O26" s="151">
        <f t="shared" si="3"/>
        <v>92</v>
      </c>
      <c r="P26" s="151">
        <f t="shared" si="4"/>
        <v>333.5</v>
      </c>
      <c r="Q26" s="162">
        <f t="shared" si="6"/>
        <v>333.5</v>
      </c>
      <c r="R26" s="163" t="s">
        <v>24</v>
      </c>
    </row>
    <row r="27" s="100" customFormat="1" ht="20" customHeight="1" spans="1:18">
      <c r="A27" s="103">
        <v>24</v>
      </c>
      <c r="B27" s="105" t="s">
        <v>18</v>
      </c>
      <c r="C27" s="105" t="s">
        <v>72</v>
      </c>
      <c r="D27" s="106">
        <v>30000</v>
      </c>
      <c r="E27" s="107" t="s">
        <v>68</v>
      </c>
      <c r="F27" s="110" t="s">
        <v>69</v>
      </c>
      <c r="G27" s="109" t="s">
        <v>28</v>
      </c>
      <c r="H27" s="110">
        <v>44105</v>
      </c>
      <c r="I27" s="110">
        <v>44196</v>
      </c>
      <c r="J27" s="147">
        <f t="shared" si="0"/>
        <v>92</v>
      </c>
      <c r="K27" s="153">
        <v>4.35</v>
      </c>
      <c r="L27" s="149">
        <f t="shared" si="1"/>
        <v>333.5</v>
      </c>
      <c r="M27" s="150" t="s">
        <v>24</v>
      </c>
      <c r="N27" s="151">
        <f t="shared" si="2"/>
        <v>229</v>
      </c>
      <c r="O27" s="151">
        <f t="shared" si="3"/>
        <v>92</v>
      </c>
      <c r="P27" s="151">
        <f t="shared" si="4"/>
        <v>333.5</v>
      </c>
      <c r="Q27" s="162">
        <f t="shared" si="6"/>
        <v>333.5</v>
      </c>
      <c r="R27" s="163" t="s">
        <v>24</v>
      </c>
    </row>
    <row r="28" s="100" customFormat="1" ht="20" customHeight="1" spans="1:18">
      <c r="A28" s="103">
        <v>25</v>
      </c>
      <c r="B28" s="112" t="s">
        <v>18</v>
      </c>
      <c r="C28" s="112" t="s">
        <v>73</v>
      </c>
      <c r="D28" s="113">
        <v>30000</v>
      </c>
      <c r="E28" s="114" t="s">
        <v>74</v>
      </c>
      <c r="F28" s="115" t="s">
        <v>75</v>
      </c>
      <c r="G28" s="109" t="s">
        <v>28</v>
      </c>
      <c r="H28" s="116">
        <v>44105</v>
      </c>
      <c r="I28" s="116">
        <v>44196</v>
      </c>
      <c r="J28" s="147">
        <f t="shared" si="0"/>
        <v>92</v>
      </c>
      <c r="K28" s="155">
        <v>4.35</v>
      </c>
      <c r="L28" s="149">
        <f t="shared" si="1"/>
        <v>333.5</v>
      </c>
      <c r="M28" s="150" t="s">
        <v>24</v>
      </c>
      <c r="N28" s="151">
        <f t="shared" si="2"/>
        <v>230</v>
      </c>
      <c r="O28" s="151">
        <f t="shared" si="3"/>
        <v>92</v>
      </c>
      <c r="P28" s="151">
        <f t="shared" si="4"/>
        <v>333.5</v>
      </c>
      <c r="Q28" s="162">
        <f t="shared" si="6"/>
        <v>333.5</v>
      </c>
      <c r="R28" s="163" t="s">
        <v>24</v>
      </c>
    </row>
    <row r="29" s="100" customFormat="1" ht="20" customHeight="1" spans="1:18">
      <c r="A29" s="103">
        <v>26</v>
      </c>
      <c r="B29" s="112" t="s">
        <v>18</v>
      </c>
      <c r="C29" s="117" t="s">
        <v>76</v>
      </c>
      <c r="D29" s="118">
        <v>30000</v>
      </c>
      <c r="E29" s="119" t="s">
        <v>74</v>
      </c>
      <c r="F29" s="120" t="s">
        <v>75</v>
      </c>
      <c r="G29" s="109" t="s">
        <v>28</v>
      </c>
      <c r="H29" s="116">
        <v>44105</v>
      </c>
      <c r="I29" s="116">
        <v>44196</v>
      </c>
      <c r="J29" s="147">
        <f t="shared" si="0"/>
        <v>92</v>
      </c>
      <c r="K29" s="156">
        <v>4.35</v>
      </c>
      <c r="L29" s="149">
        <f t="shared" si="1"/>
        <v>333.5</v>
      </c>
      <c r="M29" s="150" t="s">
        <v>24</v>
      </c>
      <c r="N29" s="151">
        <f t="shared" si="2"/>
        <v>230</v>
      </c>
      <c r="O29" s="151">
        <f t="shared" si="3"/>
        <v>92</v>
      </c>
      <c r="P29" s="151">
        <f t="shared" si="4"/>
        <v>333.5</v>
      </c>
      <c r="Q29" s="162">
        <f t="shared" si="6"/>
        <v>333.5</v>
      </c>
      <c r="R29" s="163" t="s">
        <v>24</v>
      </c>
    </row>
    <row r="30" s="100" customFormat="1" ht="20" customHeight="1" spans="1:18">
      <c r="A30" s="103">
        <v>27</v>
      </c>
      <c r="B30" s="112" t="s">
        <v>18</v>
      </c>
      <c r="C30" s="112" t="s">
        <v>77</v>
      </c>
      <c r="D30" s="113">
        <v>20000</v>
      </c>
      <c r="E30" s="114" t="s">
        <v>74</v>
      </c>
      <c r="F30" s="115" t="s">
        <v>75</v>
      </c>
      <c r="G30" s="109" t="s">
        <v>28</v>
      </c>
      <c r="H30" s="116">
        <v>44105</v>
      </c>
      <c r="I30" s="116">
        <v>44196</v>
      </c>
      <c r="J30" s="147">
        <f t="shared" si="0"/>
        <v>92</v>
      </c>
      <c r="K30" s="155">
        <v>4.35</v>
      </c>
      <c r="L30" s="149">
        <f t="shared" si="1"/>
        <v>222.333333333333</v>
      </c>
      <c r="M30" s="150" t="s">
        <v>24</v>
      </c>
      <c r="N30" s="151">
        <f t="shared" si="2"/>
        <v>230</v>
      </c>
      <c r="O30" s="151">
        <f t="shared" si="3"/>
        <v>92</v>
      </c>
      <c r="P30" s="151">
        <f t="shared" si="4"/>
        <v>222.333333333333</v>
      </c>
      <c r="Q30" s="162">
        <f t="shared" si="6"/>
        <v>222.33</v>
      </c>
      <c r="R30" s="163" t="s">
        <v>24</v>
      </c>
    </row>
    <row r="31" s="100" customFormat="1" ht="20" customHeight="1" spans="1:18">
      <c r="A31" s="103">
        <v>28</v>
      </c>
      <c r="B31" s="112" t="s">
        <v>18</v>
      </c>
      <c r="C31" s="112" t="s">
        <v>78</v>
      </c>
      <c r="D31" s="113">
        <v>20000</v>
      </c>
      <c r="E31" s="121" t="s">
        <v>74</v>
      </c>
      <c r="F31" s="122" t="s">
        <v>75</v>
      </c>
      <c r="G31" s="109" t="s">
        <v>28</v>
      </c>
      <c r="H31" s="116">
        <v>44105</v>
      </c>
      <c r="I31" s="116">
        <v>44196</v>
      </c>
      <c r="J31" s="147">
        <f t="shared" si="0"/>
        <v>92</v>
      </c>
      <c r="K31" s="155">
        <v>4.35</v>
      </c>
      <c r="L31" s="149">
        <f t="shared" si="1"/>
        <v>222.333333333333</v>
      </c>
      <c r="M31" s="150" t="s">
        <v>24</v>
      </c>
      <c r="N31" s="151">
        <f t="shared" si="2"/>
        <v>230</v>
      </c>
      <c r="O31" s="151">
        <f t="shared" si="3"/>
        <v>92</v>
      </c>
      <c r="P31" s="151">
        <f t="shared" si="4"/>
        <v>222.333333333333</v>
      </c>
      <c r="Q31" s="162">
        <f t="shared" si="6"/>
        <v>222.33</v>
      </c>
      <c r="R31" s="163" t="s">
        <v>24</v>
      </c>
    </row>
    <row r="32" s="100" customFormat="1" ht="20" customHeight="1" spans="1:18">
      <c r="A32" s="103">
        <v>29</v>
      </c>
      <c r="B32" s="112" t="s">
        <v>18</v>
      </c>
      <c r="C32" s="112" t="s">
        <v>79</v>
      </c>
      <c r="D32" s="113">
        <v>20000</v>
      </c>
      <c r="E32" s="121" t="s">
        <v>74</v>
      </c>
      <c r="F32" s="122" t="s">
        <v>75</v>
      </c>
      <c r="G32" s="109" t="s">
        <v>28</v>
      </c>
      <c r="H32" s="116">
        <v>44105</v>
      </c>
      <c r="I32" s="116">
        <v>44196</v>
      </c>
      <c r="J32" s="147">
        <f t="shared" si="0"/>
        <v>92</v>
      </c>
      <c r="K32" s="155">
        <v>4.35</v>
      </c>
      <c r="L32" s="149">
        <f t="shared" si="1"/>
        <v>222.333333333333</v>
      </c>
      <c r="M32" s="150" t="s">
        <v>24</v>
      </c>
      <c r="N32" s="151">
        <f t="shared" si="2"/>
        <v>230</v>
      </c>
      <c r="O32" s="151">
        <f t="shared" si="3"/>
        <v>92</v>
      </c>
      <c r="P32" s="151">
        <f t="shared" si="4"/>
        <v>222.333333333333</v>
      </c>
      <c r="Q32" s="162">
        <f t="shared" si="6"/>
        <v>222.33</v>
      </c>
      <c r="R32" s="163" t="s">
        <v>24</v>
      </c>
    </row>
    <row r="33" s="100" customFormat="1" ht="20" customHeight="1" spans="1:18">
      <c r="A33" s="103">
        <v>30</v>
      </c>
      <c r="B33" s="112" t="s">
        <v>18</v>
      </c>
      <c r="C33" s="112" t="s">
        <v>80</v>
      </c>
      <c r="D33" s="113">
        <v>50000</v>
      </c>
      <c r="E33" s="114" t="s">
        <v>81</v>
      </c>
      <c r="F33" s="115" t="s">
        <v>82</v>
      </c>
      <c r="G33" s="109" t="s">
        <v>28</v>
      </c>
      <c r="H33" s="116">
        <v>44105</v>
      </c>
      <c r="I33" s="116">
        <v>44196</v>
      </c>
      <c r="J33" s="147">
        <f t="shared" si="0"/>
        <v>92</v>
      </c>
      <c r="K33" s="155">
        <v>4.35</v>
      </c>
      <c r="L33" s="149">
        <f t="shared" si="1"/>
        <v>555.833333333333</v>
      </c>
      <c r="M33" s="150" t="s">
        <v>24</v>
      </c>
      <c r="N33" s="151">
        <f t="shared" si="2"/>
        <v>231</v>
      </c>
      <c r="O33" s="151">
        <f t="shared" si="3"/>
        <v>92</v>
      </c>
      <c r="P33" s="151">
        <f t="shared" si="4"/>
        <v>555.833333333333</v>
      </c>
      <c r="Q33" s="162">
        <f t="shared" si="6"/>
        <v>555.83</v>
      </c>
      <c r="R33" s="163" t="s">
        <v>24</v>
      </c>
    </row>
    <row r="34" s="100" customFormat="1" ht="20" customHeight="1" spans="1:18">
      <c r="A34" s="103">
        <v>31</v>
      </c>
      <c r="B34" s="112" t="s">
        <v>18</v>
      </c>
      <c r="C34" s="112" t="s">
        <v>83</v>
      </c>
      <c r="D34" s="113">
        <v>50000</v>
      </c>
      <c r="E34" s="114" t="s">
        <v>81</v>
      </c>
      <c r="F34" s="115" t="s">
        <v>82</v>
      </c>
      <c r="G34" s="109" t="s">
        <v>28</v>
      </c>
      <c r="H34" s="116">
        <v>44105</v>
      </c>
      <c r="I34" s="116">
        <v>44196</v>
      </c>
      <c r="J34" s="147">
        <f t="shared" si="0"/>
        <v>92</v>
      </c>
      <c r="K34" s="155">
        <v>4.35</v>
      </c>
      <c r="L34" s="149">
        <f t="shared" si="1"/>
        <v>555.833333333333</v>
      </c>
      <c r="M34" s="150" t="s">
        <v>24</v>
      </c>
      <c r="N34" s="151">
        <f t="shared" si="2"/>
        <v>231</v>
      </c>
      <c r="O34" s="151">
        <f t="shared" si="3"/>
        <v>92</v>
      </c>
      <c r="P34" s="151">
        <f t="shared" si="4"/>
        <v>555.833333333333</v>
      </c>
      <c r="Q34" s="162">
        <f t="shared" si="6"/>
        <v>555.83</v>
      </c>
      <c r="R34" s="163" t="s">
        <v>24</v>
      </c>
    </row>
    <row r="35" s="100" customFormat="1" ht="20" customHeight="1" spans="1:18">
      <c r="A35" s="103">
        <v>32</v>
      </c>
      <c r="B35" s="112" t="s">
        <v>18</v>
      </c>
      <c r="C35" s="112" t="s">
        <v>84</v>
      </c>
      <c r="D35" s="113">
        <v>50000</v>
      </c>
      <c r="E35" s="114" t="s">
        <v>81</v>
      </c>
      <c r="F35" s="115" t="s">
        <v>82</v>
      </c>
      <c r="G35" s="109" t="s">
        <v>28</v>
      </c>
      <c r="H35" s="116">
        <v>44105</v>
      </c>
      <c r="I35" s="116">
        <v>44196</v>
      </c>
      <c r="J35" s="147">
        <f t="shared" si="0"/>
        <v>92</v>
      </c>
      <c r="K35" s="155">
        <v>4.35</v>
      </c>
      <c r="L35" s="149">
        <f t="shared" si="1"/>
        <v>555.833333333333</v>
      </c>
      <c r="M35" s="150" t="s">
        <v>24</v>
      </c>
      <c r="N35" s="151">
        <f t="shared" si="2"/>
        <v>231</v>
      </c>
      <c r="O35" s="151">
        <f t="shared" si="3"/>
        <v>92</v>
      </c>
      <c r="P35" s="151">
        <f t="shared" si="4"/>
        <v>555.833333333333</v>
      </c>
      <c r="Q35" s="162">
        <v>157.08</v>
      </c>
      <c r="R35" s="163" t="s">
        <v>24</v>
      </c>
    </row>
    <row r="36" s="100" customFormat="1" ht="20" customHeight="1" spans="1:18">
      <c r="A36" s="103">
        <v>33</v>
      </c>
      <c r="B36" s="112" t="s">
        <v>18</v>
      </c>
      <c r="C36" s="117" t="s">
        <v>85</v>
      </c>
      <c r="D36" s="118">
        <v>50000</v>
      </c>
      <c r="E36" s="119" t="s">
        <v>81</v>
      </c>
      <c r="F36" s="120" t="s">
        <v>82</v>
      </c>
      <c r="G36" s="109" t="s">
        <v>28</v>
      </c>
      <c r="H36" s="116">
        <v>44105</v>
      </c>
      <c r="I36" s="116">
        <v>44196</v>
      </c>
      <c r="J36" s="147">
        <f t="shared" si="0"/>
        <v>92</v>
      </c>
      <c r="K36" s="156">
        <v>4.35</v>
      </c>
      <c r="L36" s="149">
        <f t="shared" si="1"/>
        <v>555.833333333333</v>
      </c>
      <c r="M36" s="150" t="s">
        <v>24</v>
      </c>
      <c r="N36" s="151">
        <f t="shared" si="2"/>
        <v>231</v>
      </c>
      <c r="O36" s="151">
        <f t="shared" si="3"/>
        <v>92</v>
      </c>
      <c r="P36" s="151">
        <f t="shared" si="4"/>
        <v>555.833333333333</v>
      </c>
      <c r="Q36" s="162">
        <f t="shared" ref="Q36:Q50" si="7">ROUND(P36,2)</f>
        <v>555.83</v>
      </c>
      <c r="R36" s="163" t="s">
        <v>24</v>
      </c>
    </row>
    <row r="37" s="100" customFormat="1" ht="20" customHeight="1" spans="1:18">
      <c r="A37" s="103">
        <v>34</v>
      </c>
      <c r="B37" s="112" t="s">
        <v>18</v>
      </c>
      <c r="C37" s="117" t="s">
        <v>86</v>
      </c>
      <c r="D37" s="118">
        <v>50000</v>
      </c>
      <c r="E37" s="119" t="s">
        <v>81</v>
      </c>
      <c r="F37" s="120" t="s">
        <v>82</v>
      </c>
      <c r="G37" s="109" t="s">
        <v>28</v>
      </c>
      <c r="H37" s="116">
        <v>44105</v>
      </c>
      <c r="I37" s="116">
        <v>44196</v>
      </c>
      <c r="J37" s="147">
        <f t="shared" si="0"/>
        <v>92</v>
      </c>
      <c r="K37" s="156">
        <v>4.35</v>
      </c>
      <c r="L37" s="149">
        <f t="shared" si="1"/>
        <v>555.833333333333</v>
      </c>
      <c r="M37" s="150" t="s">
        <v>24</v>
      </c>
      <c r="N37" s="151">
        <f t="shared" si="2"/>
        <v>231</v>
      </c>
      <c r="O37" s="151">
        <f t="shared" si="3"/>
        <v>92</v>
      </c>
      <c r="P37" s="151">
        <f t="shared" si="4"/>
        <v>555.833333333333</v>
      </c>
      <c r="Q37" s="162">
        <v>360.08</v>
      </c>
      <c r="R37" s="163" t="s">
        <v>24</v>
      </c>
    </row>
    <row r="38" s="100" customFormat="1" ht="20" customHeight="1" spans="1:18">
      <c r="A38" s="103">
        <v>35</v>
      </c>
      <c r="B38" s="112" t="s">
        <v>18</v>
      </c>
      <c r="C38" s="123" t="s">
        <v>87</v>
      </c>
      <c r="D38" s="124">
        <v>30000</v>
      </c>
      <c r="E38" s="121" t="s">
        <v>81</v>
      </c>
      <c r="F38" s="122" t="s">
        <v>82</v>
      </c>
      <c r="G38" s="109" t="s">
        <v>28</v>
      </c>
      <c r="H38" s="116">
        <v>44105</v>
      </c>
      <c r="I38" s="116">
        <v>44196</v>
      </c>
      <c r="J38" s="147">
        <f t="shared" si="0"/>
        <v>92</v>
      </c>
      <c r="K38" s="157">
        <v>4.35</v>
      </c>
      <c r="L38" s="149">
        <f t="shared" si="1"/>
        <v>333.5</v>
      </c>
      <c r="M38" s="150" t="s">
        <v>24</v>
      </c>
      <c r="N38" s="151">
        <f t="shared" si="2"/>
        <v>231</v>
      </c>
      <c r="O38" s="151">
        <f t="shared" si="3"/>
        <v>92</v>
      </c>
      <c r="P38" s="151">
        <f t="shared" si="4"/>
        <v>333.5</v>
      </c>
      <c r="Q38" s="162">
        <f t="shared" si="7"/>
        <v>333.5</v>
      </c>
      <c r="R38" s="163" t="s">
        <v>24</v>
      </c>
    </row>
    <row r="39" s="100" customFormat="1" ht="20" customHeight="1" spans="1:18">
      <c r="A39" s="103">
        <v>36</v>
      </c>
      <c r="B39" s="112" t="s">
        <v>18</v>
      </c>
      <c r="C39" s="112" t="s">
        <v>88</v>
      </c>
      <c r="D39" s="113">
        <v>30000</v>
      </c>
      <c r="E39" s="114" t="s">
        <v>81</v>
      </c>
      <c r="F39" s="115" t="s">
        <v>82</v>
      </c>
      <c r="G39" s="109" t="s">
        <v>28</v>
      </c>
      <c r="H39" s="116">
        <v>44105</v>
      </c>
      <c r="I39" s="116">
        <v>44196</v>
      </c>
      <c r="J39" s="147">
        <f t="shared" si="0"/>
        <v>92</v>
      </c>
      <c r="K39" s="155">
        <v>4.35</v>
      </c>
      <c r="L39" s="149">
        <f t="shared" si="1"/>
        <v>333.5</v>
      </c>
      <c r="M39" s="150" t="s">
        <v>24</v>
      </c>
      <c r="N39" s="151">
        <f t="shared" si="2"/>
        <v>231</v>
      </c>
      <c r="O39" s="151">
        <f t="shared" si="3"/>
        <v>92</v>
      </c>
      <c r="P39" s="151">
        <f t="shared" si="4"/>
        <v>333.5</v>
      </c>
      <c r="Q39" s="162">
        <f t="shared" si="7"/>
        <v>333.5</v>
      </c>
      <c r="R39" s="163" t="s">
        <v>24</v>
      </c>
    </row>
    <row r="40" s="100" customFormat="1" ht="20" customHeight="1" spans="1:18">
      <c r="A40" s="103">
        <v>37</v>
      </c>
      <c r="B40" s="112" t="s">
        <v>18</v>
      </c>
      <c r="C40" s="117" t="s">
        <v>89</v>
      </c>
      <c r="D40" s="118">
        <v>50000</v>
      </c>
      <c r="E40" s="125" t="s">
        <v>90</v>
      </c>
      <c r="F40" s="126" t="s">
        <v>91</v>
      </c>
      <c r="G40" s="109" t="s">
        <v>28</v>
      </c>
      <c r="H40" s="116">
        <v>44105</v>
      </c>
      <c r="I40" s="116">
        <v>44196</v>
      </c>
      <c r="J40" s="147">
        <f t="shared" si="0"/>
        <v>92</v>
      </c>
      <c r="K40" s="156">
        <v>4.35</v>
      </c>
      <c r="L40" s="149">
        <f t="shared" si="1"/>
        <v>555.833333333333</v>
      </c>
      <c r="M40" s="150" t="s">
        <v>24</v>
      </c>
      <c r="N40" s="151">
        <f t="shared" si="2"/>
        <v>232</v>
      </c>
      <c r="O40" s="151">
        <f t="shared" si="3"/>
        <v>92</v>
      </c>
      <c r="P40" s="151">
        <f t="shared" si="4"/>
        <v>555.833333333333</v>
      </c>
      <c r="Q40" s="162">
        <f t="shared" si="7"/>
        <v>555.83</v>
      </c>
      <c r="R40" s="163" t="s">
        <v>24</v>
      </c>
    </row>
    <row r="41" s="100" customFormat="1" ht="20" customHeight="1" spans="1:18">
      <c r="A41" s="103">
        <v>38</v>
      </c>
      <c r="B41" s="112" t="s">
        <v>18</v>
      </c>
      <c r="C41" s="123" t="s">
        <v>92</v>
      </c>
      <c r="D41" s="124">
        <v>30000</v>
      </c>
      <c r="E41" s="107" t="s">
        <v>90</v>
      </c>
      <c r="F41" s="110" t="s">
        <v>91</v>
      </c>
      <c r="G41" s="109" t="s">
        <v>28</v>
      </c>
      <c r="H41" s="116">
        <v>44105</v>
      </c>
      <c r="I41" s="116">
        <v>44196</v>
      </c>
      <c r="J41" s="147">
        <f t="shared" si="0"/>
        <v>92</v>
      </c>
      <c r="K41" s="157">
        <v>4.35</v>
      </c>
      <c r="L41" s="149">
        <f t="shared" si="1"/>
        <v>333.5</v>
      </c>
      <c r="M41" s="150" t="s">
        <v>24</v>
      </c>
      <c r="N41" s="151">
        <f t="shared" si="2"/>
        <v>232</v>
      </c>
      <c r="O41" s="151">
        <f t="shared" si="3"/>
        <v>92</v>
      </c>
      <c r="P41" s="151">
        <f t="shared" si="4"/>
        <v>333.5</v>
      </c>
      <c r="Q41" s="162">
        <f t="shared" si="7"/>
        <v>333.5</v>
      </c>
      <c r="R41" s="163" t="s">
        <v>24</v>
      </c>
    </row>
    <row r="42" s="100" customFormat="1" ht="20" customHeight="1" spans="1:18">
      <c r="A42" s="103">
        <v>39</v>
      </c>
      <c r="B42" s="112" t="s">
        <v>18</v>
      </c>
      <c r="C42" s="123" t="s">
        <v>93</v>
      </c>
      <c r="D42" s="124">
        <v>50000</v>
      </c>
      <c r="E42" s="107" t="s">
        <v>94</v>
      </c>
      <c r="F42" s="110" t="s">
        <v>95</v>
      </c>
      <c r="G42" s="109" t="s">
        <v>28</v>
      </c>
      <c r="H42" s="116">
        <v>44105</v>
      </c>
      <c r="I42" s="116">
        <v>44196</v>
      </c>
      <c r="J42" s="147">
        <f t="shared" si="0"/>
        <v>92</v>
      </c>
      <c r="K42" s="157">
        <v>4.35</v>
      </c>
      <c r="L42" s="149">
        <f t="shared" si="1"/>
        <v>555.833333333333</v>
      </c>
      <c r="M42" s="150" t="s">
        <v>24</v>
      </c>
      <c r="N42" s="151">
        <f t="shared" si="2"/>
        <v>236</v>
      </c>
      <c r="O42" s="151">
        <f t="shared" si="3"/>
        <v>92</v>
      </c>
      <c r="P42" s="151">
        <f t="shared" si="4"/>
        <v>555.833333333333</v>
      </c>
      <c r="Q42" s="162">
        <f t="shared" si="7"/>
        <v>555.83</v>
      </c>
      <c r="R42" s="163" t="s">
        <v>24</v>
      </c>
    </row>
    <row r="43" s="100" customFormat="1" ht="20" customHeight="1" spans="1:18">
      <c r="A43" s="103">
        <v>40</v>
      </c>
      <c r="B43" s="112" t="s">
        <v>18</v>
      </c>
      <c r="C43" s="117" t="s">
        <v>96</v>
      </c>
      <c r="D43" s="118">
        <v>20000</v>
      </c>
      <c r="E43" s="125" t="s">
        <v>94</v>
      </c>
      <c r="F43" s="126" t="s">
        <v>95</v>
      </c>
      <c r="G43" s="109" t="s">
        <v>28</v>
      </c>
      <c r="H43" s="116">
        <v>44105</v>
      </c>
      <c r="I43" s="116">
        <v>44196</v>
      </c>
      <c r="J43" s="147">
        <f t="shared" si="0"/>
        <v>92</v>
      </c>
      <c r="K43" s="156">
        <v>4.35</v>
      </c>
      <c r="L43" s="149">
        <f t="shared" si="1"/>
        <v>222.333333333333</v>
      </c>
      <c r="M43" s="150" t="s">
        <v>24</v>
      </c>
      <c r="N43" s="151">
        <f t="shared" si="2"/>
        <v>236</v>
      </c>
      <c r="O43" s="151">
        <f t="shared" si="3"/>
        <v>92</v>
      </c>
      <c r="P43" s="151">
        <f t="shared" si="4"/>
        <v>222.333333333333</v>
      </c>
      <c r="Q43" s="162">
        <f t="shared" si="7"/>
        <v>222.33</v>
      </c>
      <c r="R43" s="163" t="s">
        <v>24</v>
      </c>
    </row>
    <row r="44" s="100" customFormat="1" ht="20" customHeight="1" spans="1:18">
      <c r="A44" s="103">
        <v>41</v>
      </c>
      <c r="B44" s="112" t="s">
        <v>18</v>
      </c>
      <c r="C44" s="127" t="s">
        <v>97</v>
      </c>
      <c r="D44" s="128">
        <v>20000</v>
      </c>
      <c r="E44" s="129" t="s">
        <v>94</v>
      </c>
      <c r="F44" s="130" t="s">
        <v>95</v>
      </c>
      <c r="G44" s="109" t="s">
        <v>28</v>
      </c>
      <c r="H44" s="116">
        <v>44105</v>
      </c>
      <c r="I44" s="116">
        <v>44196</v>
      </c>
      <c r="J44" s="147">
        <f t="shared" si="0"/>
        <v>92</v>
      </c>
      <c r="K44" s="158">
        <v>4.35</v>
      </c>
      <c r="L44" s="149">
        <f t="shared" si="1"/>
        <v>222.333333333333</v>
      </c>
      <c r="M44" s="150" t="s">
        <v>24</v>
      </c>
      <c r="N44" s="151">
        <f t="shared" si="2"/>
        <v>236</v>
      </c>
      <c r="O44" s="151">
        <f t="shared" si="3"/>
        <v>92</v>
      </c>
      <c r="P44" s="151">
        <f t="shared" si="4"/>
        <v>222.333333333333</v>
      </c>
      <c r="Q44" s="162">
        <f t="shared" si="7"/>
        <v>222.33</v>
      </c>
      <c r="R44" s="163" t="s">
        <v>24</v>
      </c>
    </row>
    <row r="45" s="100" customFormat="1" ht="20" customHeight="1" spans="1:18">
      <c r="A45" s="103">
        <v>42</v>
      </c>
      <c r="B45" s="112" t="s">
        <v>18</v>
      </c>
      <c r="C45" s="131" t="s">
        <v>98</v>
      </c>
      <c r="D45" s="132">
        <v>20000</v>
      </c>
      <c r="E45" s="133" t="s">
        <v>94</v>
      </c>
      <c r="F45" s="134" t="s">
        <v>95</v>
      </c>
      <c r="G45" s="109" t="s">
        <v>28</v>
      </c>
      <c r="H45" s="116">
        <v>44105</v>
      </c>
      <c r="I45" s="116">
        <v>44196</v>
      </c>
      <c r="J45" s="147">
        <f t="shared" si="0"/>
        <v>92</v>
      </c>
      <c r="K45" s="159">
        <v>4.35</v>
      </c>
      <c r="L45" s="149">
        <f t="shared" si="1"/>
        <v>222.333333333333</v>
      </c>
      <c r="M45" s="150" t="s">
        <v>24</v>
      </c>
      <c r="N45" s="151">
        <f t="shared" si="2"/>
        <v>236</v>
      </c>
      <c r="O45" s="151">
        <f t="shared" si="3"/>
        <v>92</v>
      </c>
      <c r="P45" s="151">
        <f t="shared" si="4"/>
        <v>222.333333333333</v>
      </c>
      <c r="Q45" s="162">
        <f t="shared" si="7"/>
        <v>222.33</v>
      </c>
      <c r="R45" s="163" t="s">
        <v>24</v>
      </c>
    </row>
    <row r="46" s="100" customFormat="1" ht="20" customHeight="1" spans="1:18">
      <c r="A46" s="103">
        <v>43</v>
      </c>
      <c r="B46" s="112" t="s">
        <v>18</v>
      </c>
      <c r="C46" s="131" t="s">
        <v>99</v>
      </c>
      <c r="D46" s="132">
        <v>50000</v>
      </c>
      <c r="E46" s="133" t="s">
        <v>100</v>
      </c>
      <c r="F46" s="134" t="s">
        <v>101</v>
      </c>
      <c r="G46" s="109" t="s">
        <v>28</v>
      </c>
      <c r="H46" s="116">
        <v>44105</v>
      </c>
      <c r="I46" s="116">
        <v>44196</v>
      </c>
      <c r="J46" s="147">
        <f t="shared" si="0"/>
        <v>92</v>
      </c>
      <c r="K46" s="159">
        <v>4.35</v>
      </c>
      <c r="L46" s="149">
        <f t="shared" si="1"/>
        <v>555.833333333333</v>
      </c>
      <c r="M46" s="150" t="s">
        <v>24</v>
      </c>
      <c r="N46" s="151">
        <f t="shared" si="2"/>
        <v>237</v>
      </c>
      <c r="O46" s="151">
        <f t="shared" si="3"/>
        <v>92</v>
      </c>
      <c r="P46" s="151">
        <f t="shared" si="4"/>
        <v>555.833333333333</v>
      </c>
      <c r="Q46" s="162">
        <f t="shared" si="7"/>
        <v>555.83</v>
      </c>
      <c r="R46" s="163" t="s">
        <v>24</v>
      </c>
    </row>
    <row r="47" s="100" customFormat="1" ht="20" customHeight="1" spans="1:18">
      <c r="A47" s="103">
        <v>44</v>
      </c>
      <c r="B47" s="112" t="s">
        <v>18</v>
      </c>
      <c r="C47" s="127" t="s">
        <v>102</v>
      </c>
      <c r="D47" s="128">
        <v>50000</v>
      </c>
      <c r="E47" s="135" t="s">
        <v>100</v>
      </c>
      <c r="F47" s="136" t="s">
        <v>101</v>
      </c>
      <c r="G47" s="109" t="s">
        <v>28</v>
      </c>
      <c r="H47" s="116">
        <v>44105</v>
      </c>
      <c r="I47" s="116">
        <v>44196</v>
      </c>
      <c r="J47" s="147">
        <f t="shared" si="0"/>
        <v>92</v>
      </c>
      <c r="K47" s="158">
        <v>4.35</v>
      </c>
      <c r="L47" s="149">
        <f t="shared" si="1"/>
        <v>555.833333333333</v>
      </c>
      <c r="M47" s="150" t="s">
        <v>24</v>
      </c>
      <c r="N47" s="151">
        <f t="shared" si="2"/>
        <v>237</v>
      </c>
      <c r="O47" s="151">
        <f t="shared" si="3"/>
        <v>92</v>
      </c>
      <c r="P47" s="151">
        <f t="shared" si="4"/>
        <v>555.833333333333</v>
      </c>
      <c r="Q47" s="162">
        <f t="shared" si="7"/>
        <v>555.83</v>
      </c>
      <c r="R47" s="163" t="s">
        <v>24</v>
      </c>
    </row>
    <row r="48" s="100" customFormat="1" ht="20" customHeight="1" spans="1:18">
      <c r="A48" s="103">
        <v>45</v>
      </c>
      <c r="B48" s="112" t="s">
        <v>18</v>
      </c>
      <c r="C48" s="131" t="s">
        <v>103</v>
      </c>
      <c r="D48" s="132">
        <v>50000</v>
      </c>
      <c r="E48" s="133" t="s">
        <v>104</v>
      </c>
      <c r="F48" s="134" t="s">
        <v>105</v>
      </c>
      <c r="G48" s="109" t="s">
        <v>28</v>
      </c>
      <c r="H48" s="116">
        <v>44105</v>
      </c>
      <c r="I48" s="116">
        <v>44196</v>
      </c>
      <c r="J48" s="147">
        <f t="shared" si="0"/>
        <v>92</v>
      </c>
      <c r="K48" s="159">
        <v>4.35</v>
      </c>
      <c r="L48" s="149">
        <f t="shared" si="1"/>
        <v>555.833333333333</v>
      </c>
      <c r="M48" s="150" t="s">
        <v>24</v>
      </c>
      <c r="N48" s="151">
        <f t="shared" si="2"/>
        <v>239</v>
      </c>
      <c r="O48" s="151">
        <f t="shared" si="3"/>
        <v>92</v>
      </c>
      <c r="P48" s="151">
        <f t="shared" si="4"/>
        <v>555.833333333333</v>
      </c>
      <c r="Q48" s="162">
        <f t="shared" si="7"/>
        <v>555.83</v>
      </c>
      <c r="R48" s="163" t="s">
        <v>24</v>
      </c>
    </row>
    <row r="49" s="100" customFormat="1" ht="20" customHeight="1" spans="1:18">
      <c r="A49" s="103">
        <v>46</v>
      </c>
      <c r="B49" s="112" t="s">
        <v>18</v>
      </c>
      <c r="C49" s="127" t="s">
        <v>106</v>
      </c>
      <c r="D49" s="128">
        <v>30000</v>
      </c>
      <c r="E49" s="135" t="s">
        <v>104</v>
      </c>
      <c r="F49" s="136" t="s">
        <v>105</v>
      </c>
      <c r="G49" s="109" t="s">
        <v>28</v>
      </c>
      <c r="H49" s="116">
        <v>44105</v>
      </c>
      <c r="I49" s="116">
        <v>44196</v>
      </c>
      <c r="J49" s="147">
        <f t="shared" si="0"/>
        <v>92</v>
      </c>
      <c r="K49" s="158">
        <v>4.35</v>
      </c>
      <c r="L49" s="149">
        <f t="shared" si="1"/>
        <v>333.5</v>
      </c>
      <c r="M49" s="150" t="s">
        <v>24</v>
      </c>
      <c r="N49" s="151">
        <f t="shared" si="2"/>
        <v>239</v>
      </c>
      <c r="O49" s="151">
        <f t="shared" si="3"/>
        <v>92</v>
      </c>
      <c r="P49" s="151">
        <f t="shared" si="4"/>
        <v>333.5</v>
      </c>
      <c r="Q49" s="162">
        <f t="shared" si="7"/>
        <v>333.5</v>
      </c>
      <c r="R49" s="163" t="s">
        <v>24</v>
      </c>
    </row>
    <row r="50" s="100" customFormat="1" ht="20" customHeight="1" spans="1:18">
      <c r="A50" s="103">
        <v>47</v>
      </c>
      <c r="B50" s="112" t="s">
        <v>18</v>
      </c>
      <c r="C50" s="127" t="s">
        <v>107</v>
      </c>
      <c r="D50" s="128">
        <v>30000</v>
      </c>
      <c r="E50" s="135" t="s">
        <v>108</v>
      </c>
      <c r="F50" s="136" t="s">
        <v>109</v>
      </c>
      <c r="G50" s="109" t="s">
        <v>28</v>
      </c>
      <c r="H50" s="116">
        <v>44105</v>
      </c>
      <c r="I50" s="116">
        <v>44196</v>
      </c>
      <c r="J50" s="147">
        <f t="shared" si="0"/>
        <v>92</v>
      </c>
      <c r="K50" s="158">
        <v>4.35</v>
      </c>
      <c r="L50" s="149">
        <f t="shared" si="1"/>
        <v>333.5</v>
      </c>
      <c r="M50" s="150" t="s">
        <v>24</v>
      </c>
      <c r="N50" s="151">
        <f t="shared" si="2"/>
        <v>243</v>
      </c>
      <c r="O50" s="151">
        <f t="shared" si="3"/>
        <v>92</v>
      </c>
      <c r="P50" s="151">
        <f t="shared" si="4"/>
        <v>333.5</v>
      </c>
      <c r="Q50" s="162">
        <f t="shared" si="7"/>
        <v>333.5</v>
      </c>
      <c r="R50" s="163" t="s">
        <v>24</v>
      </c>
    </row>
    <row r="51" s="100" customFormat="1" ht="20" customHeight="1" spans="1:18">
      <c r="A51" s="103">
        <v>48</v>
      </c>
      <c r="B51" s="112" t="s">
        <v>18</v>
      </c>
      <c r="C51" s="127" t="s">
        <v>110</v>
      </c>
      <c r="D51" s="128">
        <v>50000</v>
      </c>
      <c r="E51" s="129" t="s">
        <v>111</v>
      </c>
      <c r="F51" s="130" t="s">
        <v>112</v>
      </c>
      <c r="G51" s="109" t="s">
        <v>28</v>
      </c>
      <c r="H51" s="116">
        <v>44105</v>
      </c>
      <c r="I51" s="116">
        <v>44196</v>
      </c>
      <c r="J51" s="147">
        <f t="shared" si="0"/>
        <v>92</v>
      </c>
      <c r="K51" s="158">
        <v>4.35</v>
      </c>
      <c r="L51" s="149">
        <f t="shared" si="1"/>
        <v>555.833333333333</v>
      </c>
      <c r="M51" s="150" t="s">
        <v>24</v>
      </c>
      <c r="N51" s="151">
        <f t="shared" si="2"/>
        <v>245</v>
      </c>
      <c r="O51" s="151">
        <f t="shared" si="3"/>
        <v>92</v>
      </c>
      <c r="P51" s="151">
        <f t="shared" si="4"/>
        <v>555.833333333333</v>
      </c>
      <c r="Q51" s="162">
        <v>18.13</v>
      </c>
      <c r="R51" s="163" t="s">
        <v>24</v>
      </c>
    </row>
    <row r="52" s="100" customFormat="1" ht="20" customHeight="1" spans="1:18">
      <c r="A52" s="103">
        <v>49</v>
      </c>
      <c r="B52" s="112" t="s">
        <v>18</v>
      </c>
      <c r="C52" s="127" t="s">
        <v>113</v>
      </c>
      <c r="D52" s="128">
        <v>30000</v>
      </c>
      <c r="E52" s="129" t="s">
        <v>111</v>
      </c>
      <c r="F52" s="130" t="s">
        <v>112</v>
      </c>
      <c r="G52" s="109" t="s">
        <v>28</v>
      </c>
      <c r="H52" s="116">
        <v>44105</v>
      </c>
      <c r="I52" s="116">
        <v>44196</v>
      </c>
      <c r="J52" s="147">
        <f t="shared" si="0"/>
        <v>92</v>
      </c>
      <c r="K52" s="158">
        <v>4.35</v>
      </c>
      <c r="L52" s="149">
        <f t="shared" si="1"/>
        <v>333.5</v>
      </c>
      <c r="M52" s="150" t="s">
        <v>24</v>
      </c>
      <c r="N52" s="151">
        <f t="shared" si="2"/>
        <v>245</v>
      </c>
      <c r="O52" s="151">
        <f t="shared" si="3"/>
        <v>92</v>
      </c>
      <c r="P52" s="151">
        <f t="shared" si="4"/>
        <v>333.5</v>
      </c>
      <c r="Q52" s="162">
        <f t="shared" ref="Q52:Q115" si="8">ROUND(P52,2)</f>
        <v>333.5</v>
      </c>
      <c r="R52" s="163" t="s">
        <v>24</v>
      </c>
    </row>
    <row r="53" s="100" customFormat="1" ht="20" customHeight="1" spans="1:18">
      <c r="A53" s="103">
        <v>50</v>
      </c>
      <c r="B53" s="112" t="s">
        <v>18</v>
      </c>
      <c r="C53" s="105" t="s">
        <v>114</v>
      </c>
      <c r="D53" s="137">
        <v>30000</v>
      </c>
      <c r="E53" s="107" t="s">
        <v>111</v>
      </c>
      <c r="F53" s="110" t="s">
        <v>112</v>
      </c>
      <c r="G53" s="109" t="s">
        <v>28</v>
      </c>
      <c r="H53" s="116">
        <v>44105</v>
      </c>
      <c r="I53" s="116">
        <v>44196</v>
      </c>
      <c r="J53" s="147">
        <f t="shared" si="0"/>
        <v>92</v>
      </c>
      <c r="K53" s="160">
        <v>4.35</v>
      </c>
      <c r="L53" s="149">
        <f t="shared" si="1"/>
        <v>333.5</v>
      </c>
      <c r="M53" s="150" t="s">
        <v>24</v>
      </c>
      <c r="N53" s="151">
        <f t="shared" si="2"/>
        <v>245</v>
      </c>
      <c r="O53" s="151">
        <f t="shared" si="3"/>
        <v>92</v>
      </c>
      <c r="P53" s="151">
        <f t="shared" si="4"/>
        <v>333.5</v>
      </c>
      <c r="Q53" s="162">
        <f t="shared" si="8"/>
        <v>333.5</v>
      </c>
      <c r="R53" s="163" t="s">
        <v>24</v>
      </c>
    </row>
    <row r="54" s="100" customFormat="1" ht="20" customHeight="1" spans="1:18">
      <c r="A54" s="103">
        <v>51</v>
      </c>
      <c r="B54" s="112" t="s">
        <v>18</v>
      </c>
      <c r="C54" s="105" t="s">
        <v>115</v>
      </c>
      <c r="D54" s="137">
        <v>30000</v>
      </c>
      <c r="E54" s="107" t="s">
        <v>116</v>
      </c>
      <c r="F54" s="110" t="s">
        <v>117</v>
      </c>
      <c r="G54" s="109" t="s">
        <v>28</v>
      </c>
      <c r="H54" s="116">
        <v>44105</v>
      </c>
      <c r="I54" s="116">
        <v>44196</v>
      </c>
      <c r="J54" s="147">
        <f t="shared" si="0"/>
        <v>92</v>
      </c>
      <c r="K54" s="160">
        <v>4.35</v>
      </c>
      <c r="L54" s="149">
        <f t="shared" si="1"/>
        <v>333.5</v>
      </c>
      <c r="M54" s="150" t="s">
        <v>24</v>
      </c>
      <c r="N54" s="151">
        <f t="shared" si="2"/>
        <v>270</v>
      </c>
      <c r="O54" s="151">
        <f t="shared" si="3"/>
        <v>92</v>
      </c>
      <c r="P54" s="151">
        <f t="shared" si="4"/>
        <v>333.5</v>
      </c>
      <c r="Q54" s="162">
        <f t="shared" si="8"/>
        <v>333.5</v>
      </c>
      <c r="R54" s="163" t="s">
        <v>24</v>
      </c>
    </row>
    <row r="55" s="100" customFormat="1" ht="20" customHeight="1" spans="1:18">
      <c r="A55" s="103">
        <v>52</v>
      </c>
      <c r="B55" s="112" t="s">
        <v>18</v>
      </c>
      <c r="C55" s="105" t="s">
        <v>118</v>
      </c>
      <c r="D55" s="137">
        <v>30000</v>
      </c>
      <c r="E55" s="107" t="s">
        <v>119</v>
      </c>
      <c r="F55" s="110" t="s">
        <v>120</v>
      </c>
      <c r="G55" s="109" t="s">
        <v>28</v>
      </c>
      <c r="H55" s="116">
        <v>44105</v>
      </c>
      <c r="I55" s="116">
        <v>44196</v>
      </c>
      <c r="J55" s="147">
        <f t="shared" si="0"/>
        <v>92</v>
      </c>
      <c r="K55" s="160">
        <v>4.35</v>
      </c>
      <c r="L55" s="149">
        <f t="shared" si="1"/>
        <v>333.5</v>
      </c>
      <c r="M55" s="150" t="s">
        <v>24</v>
      </c>
      <c r="N55" s="151">
        <f t="shared" si="2"/>
        <v>273</v>
      </c>
      <c r="O55" s="151">
        <f t="shared" si="3"/>
        <v>92</v>
      </c>
      <c r="P55" s="151">
        <f t="shared" si="4"/>
        <v>333.5</v>
      </c>
      <c r="Q55" s="162">
        <f t="shared" si="8"/>
        <v>333.5</v>
      </c>
      <c r="R55" s="163" t="s">
        <v>24</v>
      </c>
    </row>
    <row r="56" s="100" customFormat="1" ht="20" customHeight="1" spans="1:18">
      <c r="A56" s="103">
        <v>53</v>
      </c>
      <c r="B56" s="112" t="s">
        <v>18</v>
      </c>
      <c r="C56" s="138" t="s">
        <v>29</v>
      </c>
      <c r="D56" s="139">
        <v>30000</v>
      </c>
      <c r="E56" s="140" t="s">
        <v>121</v>
      </c>
      <c r="F56" s="141" t="s">
        <v>122</v>
      </c>
      <c r="G56" s="109" t="s">
        <v>28</v>
      </c>
      <c r="H56" s="116">
        <v>44151</v>
      </c>
      <c r="I56" s="116">
        <v>44196</v>
      </c>
      <c r="J56" s="147">
        <f t="shared" si="0"/>
        <v>46</v>
      </c>
      <c r="K56" s="158">
        <v>4.35</v>
      </c>
      <c r="L56" s="149">
        <f t="shared" si="1"/>
        <v>166.75</v>
      </c>
      <c r="M56" s="150" t="s">
        <v>24</v>
      </c>
      <c r="N56" s="151">
        <f t="shared" si="2"/>
        <v>320</v>
      </c>
      <c r="O56" s="151">
        <f t="shared" si="3"/>
        <v>46</v>
      </c>
      <c r="P56" s="151">
        <f t="shared" si="4"/>
        <v>166.75</v>
      </c>
      <c r="Q56" s="162">
        <f t="shared" si="8"/>
        <v>166.75</v>
      </c>
      <c r="R56" s="163" t="s">
        <v>24</v>
      </c>
    </row>
    <row r="57" s="100" customFormat="1" ht="20" customHeight="1" spans="1:18">
      <c r="A57" s="103">
        <v>54</v>
      </c>
      <c r="B57" s="112" t="s">
        <v>123</v>
      </c>
      <c r="C57" s="138" t="s">
        <v>124</v>
      </c>
      <c r="D57" s="139">
        <v>30000</v>
      </c>
      <c r="E57" s="140" t="s">
        <v>125</v>
      </c>
      <c r="F57" s="141" t="s">
        <v>126</v>
      </c>
      <c r="G57" s="109" t="s">
        <v>28</v>
      </c>
      <c r="H57" s="116">
        <v>44105</v>
      </c>
      <c r="I57" s="116">
        <v>44196</v>
      </c>
      <c r="J57" s="147">
        <f t="shared" si="0"/>
        <v>92</v>
      </c>
      <c r="K57" s="158">
        <v>4.35</v>
      </c>
      <c r="L57" s="149">
        <f t="shared" si="1"/>
        <v>333.5</v>
      </c>
      <c r="M57" s="150" t="s">
        <v>127</v>
      </c>
      <c r="N57" s="151">
        <f t="shared" si="2"/>
        <v>68</v>
      </c>
      <c r="O57" s="151">
        <f t="shared" si="3"/>
        <v>92</v>
      </c>
      <c r="P57" s="151">
        <f t="shared" si="4"/>
        <v>333.5</v>
      </c>
      <c r="Q57" s="162">
        <f t="shared" si="8"/>
        <v>333.5</v>
      </c>
      <c r="R57" s="163" t="s">
        <v>127</v>
      </c>
    </row>
    <row r="58" s="100" customFormat="1" ht="20" customHeight="1" spans="1:18">
      <c r="A58" s="103">
        <v>55</v>
      </c>
      <c r="B58" s="112" t="s">
        <v>123</v>
      </c>
      <c r="C58" s="138" t="s">
        <v>128</v>
      </c>
      <c r="D58" s="139">
        <v>30000</v>
      </c>
      <c r="E58" s="140" t="s">
        <v>125</v>
      </c>
      <c r="F58" s="141" t="s">
        <v>126</v>
      </c>
      <c r="G58" s="109" t="s">
        <v>28</v>
      </c>
      <c r="H58" s="116">
        <v>44105</v>
      </c>
      <c r="I58" s="116">
        <v>44196</v>
      </c>
      <c r="J58" s="147">
        <f t="shared" si="0"/>
        <v>92</v>
      </c>
      <c r="K58" s="158">
        <v>4.35</v>
      </c>
      <c r="L58" s="149">
        <f t="shared" si="1"/>
        <v>333.5</v>
      </c>
      <c r="M58" s="150" t="s">
        <v>127</v>
      </c>
      <c r="N58" s="151">
        <f t="shared" si="2"/>
        <v>68</v>
      </c>
      <c r="O58" s="151">
        <f t="shared" si="3"/>
        <v>92</v>
      </c>
      <c r="P58" s="151">
        <f t="shared" si="4"/>
        <v>333.5</v>
      </c>
      <c r="Q58" s="162">
        <f t="shared" si="8"/>
        <v>333.5</v>
      </c>
      <c r="R58" s="163" t="s">
        <v>127</v>
      </c>
    </row>
    <row r="59" s="100" customFormat="1" ht="20" customHeight="1" spans="1:18">
      <c r="A59" s="103">
        <v>56</v>
      </c>
      <c r="B59" s="112" t="s">
        <v>123</v>
      </c>
      <c r="C59" s="138" t="s">
        <v>129</v>
      </c>
      <c r="D59" s="142">
        <v>50000</v>
      </c>
      <c r="E59" s="140" t="s">
        <v>130</v>
      </c>
      <c r="F59" s="141" t="s">
        <v>131</v>
      </c>
      <c r="G59" s="109" t="s">
        <v>28</v>
      </c>
      <c r="H59" s="116">
        <v>44105</v>
      </c>
      <c r="I59" s="116">
        <v>44196</v>
      </c>
      <c r="J59" s="147">
        <f t="shared" si="0"/>
        <v>92</v>
      </c>
      <c r="K59" s="158">
        <v>4.35</v>
      </c>
      <c r="L59" s="149">
        <f t="shared" si="1"/>
        <v>555.833333333333</v>
      </c>
      <c r="M59" s="150" t="s">
        <v>127</v>
      </c>
      <c r="N59" s="151">
        <f t="shared" si="2"/>
        <v>142</v>
      </c>
      <c r="O59" s="151">
        <f t="shared" si="3"/>
        <v>92</v>
      </c>
      <c r="P59" s="151">
        <f t="shared" si="4"/>
        <v>555.833333333333</v>
      </c>
      <c r="Q59" s="162">
        <f t="shared" si="8"/>
        <v>555.83</v>
      </c>
      <c r="R59" s="163" t="s">
        <v>127</v>
      </c>
    </row>
    <row r="60" s="100" customFormat="1" ht="20" customHeight="1" spans="1:18">
      <c r="A60" s="103">
        <v>57</v>
      </c>
      <c r="B60" s="112" t="s">
        <v>123</v>
      </c>
      <c r="C60" s="138" t="s">
        <v>132</v>
      </c>
      <c r="D60" s="142">
        <v>50000</v>
      </c>
      <c r="E60" s="140" t="s">
        <v>100</v>
      </c>
      <c r="F60" s="141" t="s">
        <v>133</v>
      </c>
      <c r="G60" s="109" t="s">
        <v>28</v>
      </c>
      <c r="H60" s="116">
        <v>44105</v>
      </c>
      <c r="I60" s="116">
        <v>44196</v>
      </c>
      <c r="J60" s="147">
        <f t="shared" si="0"/>
        <v>92</v>
      </c>
      <c r="K60" s="158">
        <v>4.35</v>
      </c>
      <c r="L60" s="149">
        <f t="shared" si="1"/>
        <v>555.833333333333</v>
      </c>
      <c r="M60" s="150" t="s">
        <v>127</v>
      </c>
      <c r="N60" s="151">
        <f t="shared" si="2"/>
        <v>227</v>
      </c>
      <c r="O60" s="151">
        <f t="shared" si="3"/>
        <v>92</v>
      </c>
      <c r="P60" s="151">
        <f t="shared" si="4"/>
        <v>555.833333333333</v>
      </c>
      <c r="Q60" s="162">
        <f t="shared" si="8"/>
        <v>555.83</v>
      </c>
      <c r="R60" s="163" t="s">
        <v>127</v>
      </c>
    </row>
    <row r="61" s="100" customFormat="1" ht="20" customHeight="1" spans="1:18">
      <c r="A61" s="103">
        <v>58</v>
      </c>
      <c r="B61" s="112" t="s">
        <v>123</v>
      </c>
      <c r="C61" s="127" t="s">
        <v>134</v>
      </c>
      <c r="D61" s="143">
        <v>50000</v>
      </c>
      <c r="E61" s="129" t="s">
        <v>135</v>
      </c>
      <c r="F61" s="130" t="s">
        <v>133</v>
      </c>
      <c r="G61" s="109" t="s">
        <v>28</v>
      </c>
      <c r="H61" s="116">
        <v>44105</v>
      </c>
      <c r="I61" s="116">
        <v>44196</v>
      </c>
      <c r="J61" s="147">
        <f t="shared" si="0"/>
        <v>92</v>
      </c>
      <c r="K61" s="158">
        <v>4.35</v>
      </c>
      <c r="L61" s="149">
        <f t="shared" si="1"/>
        <v>555.833333333333</v>
      </c>
      <c r="M61" s="150" t="s">
        <v>127</v>
      </c>
      <c r="N61" s="151">
        <f t="shared" si="2"/>
        <v>227</v>
      </c>
      <c r="O61" s="151">
        <f t="shared" si="3"/>
        <v>92</v>
      </c>
      <c r="P61" s="151">
        <f t="shared" si="4"/>
        <v>555.833333333333</v>
      </c>
      <c r="Q61" s="162">
        <f t="shared" si="8"/>
        <v>555.83</v>
      </c>
      <c r="R61" s="163" t="s">
        <v>127</v>
      </c>
    </row>
    <row r="62" s="100" customFormat="1" ht="20" customHeight="1" spans="1:18">
      <c r="A62" s="103">
        <v>59</v>
      </c>
      <c r="B62" s="112" t="s">
        <v>123</v>
      </c>
      <c r="C62" s="127" t="s">
        <v>136</v>
      </c>
      <c r="D62" s="143">
        <v>30000</v>
      </c>
      <c r="E62" s="129" t="s">
        <v>104</v>
      </c>
      <c r="F62" s="130" t="s">
        <v>101</v>
      </c>
      <c r="G62" s="109" t="s">
        <v>28</v>
      </c>
      <c r="H62" s="116">
        <v>44105</v>
      </c>
      <c r="I62" s="116">
        <v>44196</v>
      </c>
      <c r="J62" s="147">
        <f t="shared" si="0"/>
        <v>92</v>
      </c>
      <c r="K62" s="158">
        <v>4.35</v>
      </c>
      <c r="L62" s="149">
        <f t="shared" si="1"/>
        <v>333.5</v>
      </c>
      <c r="M62" s="150" t="s">
        <v>127</v>
      </c>
      <c r="N62" s="151">
        <f t="shared" si="2"/>
        <v>237</v>
      </c>
      <c r="O62" s="151">
        <f t="shared" si="3"/>
        <v>92</v>
      </c>
      <c r="P62" s="151">
        <f t="shared" si="4"/>
        <v>333.5</v>
      </c>
      <c r="Q62" s="162">
        <f t="shared" si="8"/>
        <v>333.5</v>
      </c>
      <c r="R62" s="163" t="s">
        <v>127</v>
      </c>
    </row>
    <row r="63" s="100" customFormat="1" ht="20" customHeight="1" spans="1:18">
      <c r="A63" s="103">
        <v>60</v>
      </c>
      <c r="B63" s="112" t="s">
        <v>123</v>
      </c>
      <c r="C63" s="127" t="s">
        <v>137</v>
      </c>
      <c r="D63" s="143">
        <v>30000</v>
      </c>
      <c r="E63" s="129" t="s">
        <v>104</v>
      </c>
      <c r="F63" s="130" t="s">
        <v>138</v>
      </c>
      <c r="G63" s="109" t="s">
        <v>28</v>
      </c>
      <c r="H63" s="116">
        <v>44105</v>
      </c>
      <c r="I63" s="116">
        <v>44196</v>
      </c>
      <c r="J63" s="147">
        <f t="shared" si="0"/>
        <v>92</v>
      </c>
      <c r="K63" s="158">
        <v>4.35</v>
      </c>
      <c r="L63" s="149">
        <f t="shared" si="1"/>
        <v>333.5</v>
      </c>
      <c r="M63" s="150" t="s">
        <v>127</v>
      </c>
      <c r="N63" s="151">
        <f t="shared" si="2"/>
        <v>238</v>
      </c>
      <c r="O63" s="151">
        <f t="shared" si="3"/>
        <v>92</v>
      </c>
      <c r="P63" s="151">
        <f t="shared" si="4"/>
        <v>333.5</v>
      </c>
      <c r="Q63" s="162">
        <f t="shared" si="8"/>
        <v>333.5</v>
      </c>
      <c r="R63" s="163" t="s">
        <v>127</v>
      </c>
    </row>
    <row r="64" s="100" customFormat="1" ht="20" customHeight="1" spans="1:18">
      <c r="A64" s="103">
        <v>61</v>
      </c>
      <c r="B64" s="112" t="s">
        <v>123</v>
      </c>
      <c r="C64" s="127" t="s">
        <v>139</v>
      </c>
      <c r="D64" s="143">
        <v>30000</v>
      </c>
      <c r="E64" s="129" t="s">
        <v>104</v>
      </c>
      <c r="F64" s="130" t="s">
        <v>138</v>
      </c>
      <c r="G64" s="109" t="s">
        <v>28</v>
      </c>
      <c r="H64" s="116">
        <v>44105</v>
      </c>
      <c r="I64" s="116">
        <v>44196</v>
      </c>
      <c r="J64" s="147">
        <f t="shared" si="0"/>
        <v>92</v>
      </c>
      <c r="K64" s="158">
        <v>4.35</v>
      </c>
      <c r="L64" s="149">
        <f t="shared" si="1"/>
        <v>333.5</v>
      </c>
      <c r="M64" s="150" t="s">
        <v>127</v>
      </c>
      <c r="N64" s="151">
        <f t="shared" si="2"/>
        <v>238</v>
      </c>
      <c r="O64" s="151">
        <f t="shared" si="3"/>
        <v>92</v>
      </c>
      <c r="P64" s="151">
        <f t="shared" si="4"/>
        <v>333.5</v>
      </c>
      <c r="Q64" s="162">
        <f t="shared" si="8"/>
        <v>333.5</v>
      </c>
      <c r="R64" s="163" t="s">
        <v>127</v>
      </c>
    </row>
    <row r="65" s="100" customFormat="1" ht="20" customHeight="1" spans="1:18">
      <c r="A65" s="103">
        <v>62</v>
      </c>
      <c r="B65" s="112" t="s">
        <v>123</v>
      </c>
      <c r="C65" s="127" t="s">
        <v>140</v>
      </c>
      <c r="D65" s="143">
        <v>30000</v>
      </c>
      <c r="E65" s="129" t="s">
        <v>104</v>
      </c>
      <c r="F65" s="130" t="s">
        <v>105</v>
      </c>
      <c r="G65" s="109" t="s">
        <v>28</v>
      </c>
      <c r="H65" s="116">
        <v>44105</v>
      </c>
      <c r="I65" s="116">
        <v>44196</v>
      </c>
      <c r="J65" s="147">
        <f t="shared" si="0"/>
        <v>92</v>
      </c>
      <c r="K65" s="158">
        <v>4.35</v>
      </c>
      <c r="L65" s="149">
        <f t="shared" si="1"/>
        <v>333.5</v>
      </c>
      <c r="M65" s="150" t="s">
        <v>127</v>
      </c>
      <c r="N65" s="151">
        <f t="shared" si="2"/>
        <v>239</v>
      </c>
      <c r="O65" s="151">
        <f t="shared" si="3"/>
        <v>92</v>
      </c>
      <c r="P65" s="151">
        <f t="shared" si="4"/>
        <v>333.5</v>
      </c>
      <c r="Q65" s="162">
        <f t="shared" si="8"/>
        <v>333.5</v>
      </c>
      <c r="R65" s="163" t="s">
        <v>127</v>
      </c>
    </row>
    <row r="66" s="100" customFormat="1" ht="20" customHeight="1" spans="1:18">
      <c r="A66" s="103">
        <v>63</v>
      </c>
      <c r="B66" s="112" t="s">
        <v>123</v>
      </c>
      <c r="C66" s="127" t="s">
        <v>141</v>
      </c>
      <c r="D66" s="143">
        <v>30000</v>
      </c>
      <c r="E66" s="129" t="s">
        <v>104</v>
      </c>
      <c r="F66" s="130" t="s">
        <v>105</v>
      </c>
      <c r="G66" s="109" t="s">
        <v>28</v>
      </c>
      <c r="H66" s="116">
        <v>44105</v>
      </c>
      <c r="I66" s="116">
        <v>44196</v>
      </c>
      <c r="J66" s="147">
        <f t="shared" si="0"/>
        <v>92</v>
      </c>
      <c r="K66" s="158">
        <v>4.35</v>
      </c>
      <c r="L66" s="149">
        <f t="shared" si="1"/>
        <v>333.5</v>
      </c>
      <c r="M66" s="150" t="s">
        <v>127</v>
      </c>
      <c r="N66" s="151">
        <f t="shared" si="2"/>
        <v>239</v>
      </c>
      <c r="O66" s="151">
        <f t="shared" si="3"/>
        <v>92</v>
      </c>
      <c r="P66" s="151">
        <f t="shared" si="4"/>
        <v>333.5</v>
      </c>
      <c r="Q66" s="162">
        <f t="shared" si="8"/>
        <v>333.5</v>
      </c>
      <c r="R66" s="163" t="s">
        <v>127</v>
      </c>
    </row>
    <row r="67" s="100" customFormat="1" ht="20" customHeight="1" spans="1:18">
      <c r="A67" s="103">
        <v>64</v>
      </c>
      <c r="B67" s="112" t="s">
        <v>123</v>
      </c>
      <c r="C67" s="127" t="s">
        <v>142</v>
      </c>
      <c r="D67" s="143">
        <v>30000</v>
      </c>
      <c r="E67" s="129" t="s">
        <v>104</v>
      </c>
      <c r="F67" s="130" t="s">
        <v>105</v>
      </c>
      <c r="G67" s="109" t="s">
        <v>28</v>
      </c>
      <c r="H67" s="116">
        <v>44105</v>
      </c>
      <c r="I67" s="116">
        <v>44196</v>
      </c>
      <c r="J67" s="147">
        <f t="shared" si="0"/>
        <v>92</v>
      </c>
      <c r="K67" s="158">
        <v>4.35</v>
      </c>
      <c r="L67" s="149">
        <f t="shared" si="1"/>
        <v>333.5</v>
      </c>
      <c r="M67" s="150" t="s">
        <v>127</v>
      </c>
      <c r="N67" s="151">
        <f t="shared" si="2"/>
        <v>239</v>
      </c>
      <c r="O67" s="151">
        <f t="shared" si="3"/>
        <v>92</v>
      </c>
      <c r="P67" s="151">
        <f t="shared" si="4"/>
        <v>333.5</v>
      </c>
      <c r="Q67" s="162">
        <f t="shared" si="8"/>
        <v>333.5</v>
      </c>
      <c r="R67" s="163" t="s">
        <v>127</v>
      </c>
    </row>
    <row r="68" s="100" customFormat="1" ht="20" customHeight="1" spans="1:18">
      <c r="A68" s="103">
        <v>65</v>
      </c>
      <c r="B68" s="165" t="s">
        <v>123</v>
      </c>
      <c r="C68" s="105" t="s">
        <v>143</v>
      </c>
      <c r="D68" s="106">
        <v>30000</v>
      </c>
      <c r="E68" s="107" t="s">
        <v>108</v>
      </c>
      <c r="F68" s="105" t="s">
        <v>109</v>
      </c>
      <c r="G68" s="109" t="s">
        <v>28</v>
      </c>
      <c r="H68" s="136">
        <v>44105</v>
      </c>
      <c r="I68" s="116">
        <v>44196</v>
      </c>
      <c r="J68" s="147">
        <f t="shared" ref="J68:J131" si="9">I68-H68+1</f>
        <v>92</v>
      </c>
      <c r="K68" s="148">
        <v>4.35</v>
      </c>
      <c r="L68" s="149">
        <f t="shared" ref="L68:L131" si="10">K68*J68*D68/36000</f>
        <v>333.5</v>
      </c>
      <c r="M68" s="150" t="s">
        <v>127</v>
      </c>
      <c r="N68" s="151">
        <f t="shared" ref="N68:N131" si="11">F68-I68</f>
        <v>243</v>
      </c>
      <c r="O68" s="151">
        <f t="shared" ref="O68:O131" si="12">I68-H68+1</f>
        <v>92</v>
      </c>
      <c r="P68" s="151">
        <f t="shared" ref="P68:P131" si="13">(D68*O68*K68/36000)</f>
        <v>333.5</v>
      </c>
      <c r="Q68" s="162">
        <f t="shared" si="8"/>
        <v>333.5</v>
      </c>
      <c r="R68" s="163" t="s">
        <v>127</v>
      </c>
    </row>
    <row r="69" s="100" customFormat="1" ht="20" customHeight="1" spans="1:18">
      <c r="A69" s="103">
        <v>66</v>
      </c>
      <c r="B69" s="165" t="s">
        <v>123</v>
      </c>
      <c r="C69" s="105" t="s">
        <v>144</v>
      </c>
      <c r="D69" s="106">
        <v>30000</v>
      </c>
      <c r="E69" s="107" t="s">
        <v>145</v>
      </c>
      <c r="F69" s="105" t="s">
        <v>146</v>
      </c>
      <c r="G69" s="109" t="s">
        <v>28</v>
      </c>
      <c r="H69" s="136">
        <v>44105</v>
      </c>
      <c r="I69" s="166">
        <v>44196</v>
      </c>
      <c r="J69" s="147">
        <f t="shared" si="9"/>
        <v>92</v>
      </c>
      <c r="K69" s="148">
        <v>4.35</v>
      </c>
      <c r="L69" s="149">
        <f t="shared" si="10"/>
        <v>333.5</v>
      </c>
      <c r="M69" s="150" t="s">
        <v>127</v>
      </c>
      <c r="N69" s="151">
        <f t="shared" si="11"/>
        <v>251</v>
      </c>
      <c r="O69" s="151">
        <f t="shared" si="12"/>
        <v>92</v>
      </c>
      <c r="P69" s="151">
        <f t="shared" si="13"/>
        <v>333.5</v>
      </c>
      <c r="Q69" s="162">
        <f t="shared" si="8"/>
        <v>333.5</v>
      </c>
      <c r="R69" s="163" t="s">
        <v>127</v>
      </c>
    </row>
    <row r="70" s="100" customFormat="1" ht="20" customHeight="1" spans="1:18">
      <c r="A70" s="103">
        <v>67</v>
      </c>
      <c r="B70" s="165" t="s">
        <v>123</v>
      </c>
      <c r="C70" s="105" t="s">
        <v>147</v>
      </c>
      <c r="D70" s="106">
        <v>30000</v>
      </c>
      <c r="E70" s="107" t="s">
        <v>145</v>
      </c>
      <c r="F70" s="105" t="s">
        <v>146</v>
      </c>
      <c r="G70" s="109" t="s">
        <v>28</v>
      </c>
      <c r="H70" s="136">
        <v>44105</v>
      </c>
      <c r="I70" s="166">
        <v>44196</v>
      </c>
      <c r="J70" s="147">
        <f t="shared" si="9"/>
        <v>92</v>
      </c>
      <c r="K70" s="148">
        <v>4.35</v>
      </c>
      <c r="L70" s="149">
        <f t="shared" si="10"/>
        <v>333.5</v>
      </c>
      <c r="M70" s="150" t="s">
        <v>127</v>
      </c>
      <c r="N70" s="151">
        <f t="shared" si="11"/>
        <v>251</v>
      </c>
      <c r="O70" s="151">
        <f t="shared" si="12"/>
        <v>92</v>
      </c>
      <c r="P70" s="151">
        <f t="shared" si="13"/>
        <v>333.5</v>
      </c>
      <c r="Q70" s="162">
        <f t="shared" si="8"/>
        <v>333.5</v>
      </c>
      <c r="R70" s="163" t="s">
        <v>127</v>
      </c>
    </row>
    <row r="71" s="100" customFormat="1" ht="20" customHeight="1" spans="1:18">
      <c r="A71" s="103">
        <v>68</v>
      </c>
      <c r="B71" s="165" t="s">
        <v>123</v>
      </c>
      <c r="C71" s="105" t="s">
        <v>148</v>
      </c>
      <c r="D71" s="106">
        <v>30000</v>
      </c>
      <c r="E71" s="107" t="s">
        <v>149</v>
      </c>
      <c r="F71" s="105" t="s">
        <v>150</v>
      </c>
      <c r="G71" s="109" t="s">
        <v>28</v>
      </c>
      <c r="H71" s="136">
        <v>44105</v>
      </c>
      <c r="I71" s="166">
        <v>44196</v>
      </c>
      <c r="J71" s="147">
        <f t="shared" si="9"/>
        <v>92</v>
      </c>
      <c r="K71" s="148">
        <v>4.35</v>
      </c>
      <c r="L71" s="149">
        <f t="shared" si="10"/>
        <v>333.5</v>
      </c>
      <c r="M71" s="150" t="s">
        <v>127</v>
      </c>
      <c r="N71" s="151">
        <f t="shared" si="11"/>
        <v>252</v>
      </c>
      <c r="O71" s="151">
        <f t="shared" si="12"/>
        <v>92</v>
      </c>
      <c r="P71" s="151">
        <f t="shared" si="13"/>
        <v>333.5</v>
      </c>
      <c r="Q71" s="162">
        <f t="shared" si="8"/>
        <v>333.5</v>
      </c>
      <c r="R71" s="163" t="s">
        <v>127</v>
      </c>
    </row>
    <row r="72" s="100" customFormat="1" ht="20" customHeight="1" spans="1:18">
      <c r="A72" s="103">
        <v>69</v>
      </c>
      <c r="B72" s="165" t="s">
        <v>123</v>
      </c>
      <c r="C72" s="105" t="s">
        <v>151</v>
      </c>
      <c r="D72" s="106">
        <v>30000</v>
      </c>
      <c r="E72" s="107" t="s">
        <v>149</v>
      </c>
      <c r="F72" s="105" t="s">
        <v>150</v>
      </c>
      <c r="G72" s="109" t="s">
        <v>28</v>
      </c>
      <c r="H72" s="136">
        <v>44105</v>
      </c>
      <c r="I72" s="166">
        <v>44196</v>
      </c>
      <c r="J72" s="147">
        <f t="shared" si="9"/>
        <v>92</v>
      </c>
      <c r="K72" s="148">
        <v>4.35</v>
      </c>
      <c r="L72" s="149">
        <f t="shared" si="10"/>
        <v>333.5</v>
      </c>
      <c r="M72" s="150" t="s">
        <v>127</v>
      </c>
      <c r="N72" s="151">
        <f t="shared" si="11"/>
        <v>252</v>
      </c>
      <c r="O72" s="151">
        <f t="shared" si="12"/>
        <v>92</v>
      </c>
      <c r="P72" s="151">
        <f t="shared" si="13"/>
        <v>333.5</v>
      </c>
      <c r="Q72" s="162">
        <f t="shared" si="8"/>
        <v>333.5</v>
      </c>
      <c r="R72" s="163" t="s">
        <v>127</v>
      </c>
    </row>
    <row r="73" s="100" customFormat="1" ht="20" customHeight="1" spans="1:18">
      <c r="A73" s="103">
        <v>70</v>
      </c>
      <c r="B73" s="165" t="s">
        <v>123</v>
      </c>
      <c r="C73" s="105" t="s">
        <v>152</v>
      </c>
      <c r="D73" s="106">
        <v>30000</v>
      </c>
      <c r="E73" s="107" t="s">
        <v>153</v>
      </c>
      <c r="F73" s="105" t="s">
        <v>154</v>
      </c>
      <c r="G73" s="109" t="s">
        <v>28</v>
      </c>
      <c r="H73" s="136">
        <v>44105</v>
      </c>
      <c r="I73" s="166">
        <v>44196</v>
      </c>
      <c r="J73" s="147">
        <f t="shared" si="9"/>
        <v>92</v>
      </c>
      <c r="K73" s="148">
        <v>4.35</v>
      </c>
      <c r="L73" s="149">
        <f t="shared" si="10"/>
        <v>333.5</v>
      </c>
      <c r="M73" s="150" t="s">
        <v>127</v>
      </c>
      <c r="N73" s="151">
        <f t="shared" si="11"/>
        <v>254</v>
      </c>
      <c r="O73" s="151">
        <f t="shared" si="12"/>
        <v>92</v>
      </c>
      <c r="P73" s="151">
        <f t="shared" si="13"/>
        <v>333.5</v>
      </c>
      <c r="Q73" s="162">
        <f t="shared" si="8"/>
        <v>333.5</v>
      </c>
      <c r="R73" s="163" t="s">
        <v>127</v>
      </c>
    </row>
    <row r="74" s="100" customFormat="1" ht="20" customHeight="1" spans="1:18">
      <c r="A74" s="103">
        <v>71</v>
      </c>
      <c r="B74" s="165" t="s">
        <v>123</v>
      </c>
      <c r="C74" s="105" t="s">
        <v>155</v>
      </c>
      <c r="D74" s="106">
        <v>30000</v>
      </c>
      <c r="E74" s="107" t="s">
        <v>153</v>
      </c>
      <c r="F74" s="105" t="s">
        <v>154</v>
      </c>
      <c r="G74" s="109" t="s">
        <v>28</v>
      </c>
      <c r="H74" s="136">
        <v>44105</v>
      </c>
      <c r="I74" s="166">
        <v>44196</v>
      </c>
      <c r="J74" s="147">
        <f t="shared" si="9"/>
        <v>92</v>
      </c>
      <c r="K74" s="148">
        <v>4.35</v>
      </c>
      <c r="L74" s="149">
        <f t="shared" si="10"/>
        <v>333.5</v>
      </c>
      <c r="M74" s="150" t="s">
        <v>127</v>
      </c>
      <c r="N74" s="151">
        <f t="shared" si="11"/>
        <v>254</v>
      </c>
      <c r="O74" s="151">
        <f t="shared" si="12"/>
        <v>92</v>
      </c>
      <c r="P74" s="151">
        <f t="shared" si="13"/>
        <v>333.5</v>
      </c>
      <c r="Q74" s="162">
        <f t="shared" si="8"/>
        <v>333.5</v>
      </c>
      <c r="R74" s="163" t="s">
        <v>127</v>
      </c>
    </row>
    <row r="75" s="100" customFormat="1" ht="20" customHeight="1" spans="1:18">
      <c r="A75" s="103">
        <v>72</v>
      </c>
      <c r="B75" s="165" t="s">
        <v>123</v>
      </c>
      <c r="C75" s="105" t="s">
        <v>156</v>
      </c>
      <c r="D75" s="106">
        <v>30000</v>
      </c>
      <c r="E75" s="107" t="s">
        <v>157</v>
      </c>
      <c r="F75" s="105" t="s">
        <v>158</v>
      </c>
      <c r="G75" s="109" t="s">
        <v>28</v>
      </c>
      <c r="H75" s="136">
        <v>44105</v>
      </c>
      <c r="I75" s="166">
        <v>44196</v>
      </c>
      <c r="J75" s="147">
        <f t="shared" si="9"/>
        <v>92</v>
      </c>
      <c r="K75" s="148">
        <v>4.35</v>
      </c>
      <c r="L75" s="149">
        <f t="shared" si="10"/>
        <v>333.5</v>
      </c>
      <c r="M75" s="150" t="s">
        <v>127</v>
      </c>
      <c r="N75" s="151">
        <f t="shared" si="11"/>
        <v>263</v>
      </c>
      <c r="O75" s="151">
        <f t="shared" si="12"/>
        <v>92</v>
      </c>
      <c r="P75" s="151">
        <f t="shared" si="13"/>
        <v>333.5</v>
      </c>
      <c r="Q75" s="162">
        <f t="shared" si="8"/>
        <v>333.5</v>
      </c>
      <c r="R75" s="163" t="s">
        <v>127</v>
      </c>
    </row>
    <row r="76" s="100" customFormat="1" ht="20" customHeight="1" spans="1:18">
      <c r="A76" s="103">
        <v>73</v>
      </c>
      <c r="B76" s="165" t="s">
        <v>123</v>
      </c>
      <c r="C76" s="105" t="s">
        <v>159</v>
      </c>
      <c r="D76" s="106">
        <v>40000</v>
      </c>
      <c r="E76" s="107" t="s">
        <v>160</v>
      </c>
      <c r="F76" s="105" t="s">
        <v>161</v>
      </c>
      <c r="G76" s="109" t="s">
        <v>28</v>
      </c>
      <c r="H76" s="136">
        <v>44105</v>
      </c>
      <c r="I76" s="166">
        <v>44196</v>
      </c>
      <c r="J76" s="147">
        <f t="shared" si="9"/>
        <v>92</v>
      </c>
      <c r="K76" s="148">
        <v>4.35</v>
      </c>
      <c r="L76" s="149">
        <f t="shared" si="10"/>
        <v>444.666666666667</v>
      </c>
      <c r="M76" s="150" t="s">
        <v>127</v>
      </c>
      <c r="N76" s="151">
        <f t="shared" si="11"/>
        <v>265</v>
      </c>
      <c r="O76" s="151">
        <f t="shared" si="12"/>
        <v>92</v>
      </c>
      <c r="P76" s="151">
        <f t="shared" si="13"/>
        <v>444.666666666667</v>
      </c>
      <c r="Q76" s="162">
        <f t="shared" si="8"/>
        <v>444.67</v>
      </c>
      <c r="R76" s="163" t="s">
        <v>127</v>
      </c>
    </row>
    <row r="77" s="100" customFormat="1" ht="20" customHeight="1" spans="1:18">
      <c r="A77" s="103">
        <v>74</v>
      </c>
      <c r="B77" s="165" t="s">
        <v>123</v>
      </c>
      <c r="C77" s="105" t="s">
        <v>162</v>
      </c>
      <c r="D77" s="106">
        <v>30000</v>
      </c>
      <c r="E77" s="107" t="s">
        <v>163</v>
      </c>
      <c r="F77" s="105" t="s">
        <v>164</v>
      </c>
      <c r="G77" s="109" t="s">
        <v>28</v>
      </c>
      <c r="H77" s="136">
        <v>44105</v>
      </c>
      <c r="I77" s="166">
        <v>44196</v>
      </c>
      <c r="J77" s="147">
        <f t="shared" si="9"/>
        <v>92</v>
      </c>
      <c r="K77" s="148">
        <v>4.35</v>
      </c>
      <c r="L77" s="149">
        <f t="shared" si="10"/>
        <v>333.5</v>
      </c>
      <c r="M77" s="150" t="s">
        <v>127</v>
      </c>
      <c r="N77" s="151">
        <f t="shared" si="11"/>
        <v>267</v>
      </c>
      <c r="O77" s="151">
        <f t="shared" si="12"/>
        <v>92</v>
      </c>
      <c r="P77" s="151">
        <f t="shared" si="13"/>
        <v>333.5</v>
      </c>
      <c r="Q77" s="162">
        <f t="shared" si="8"/>
        <v>333.5</v>
      </c>
      <c r="R77" s="163" t="s">
        <v>127</v>
      </c>
    </row>
    <row r="78" s="100" customFormat="1" ht="20" customHeight="1" spans="1:18">
      <c r="A78" s="103">
        <v>75</v>
      </c>
      <c r="B78" s="165" t="s">
        <v>123</v>
      </c>
      <c r="C78" s="105" t="s">
        <v>165</v>
      </c>
      <c r="D78" s="106">
        <v>30000</v>
      </c>
      <c r="E78" s="107" t="s">
        <v>166</v>
      </c>
      <c r="F78" s="105" t="s">
        <v>167</v>
      </c>
      <c r="G78" s="109" t="s">
        <v>28</v>
      </c>
      <c r="H78" s="136">
        <v>44105</v>
      </c>
      <c r="I78" s="166">
        <v>44196</v>
      </c>
      <c r="J78" s="147">
        <f t="shared" si="9"/>
        <v>92</v>
      </c>
      <c r="K78" s="148">
        <v>4.35</v>
      </c>
      <c r="L78" s="149">
        <f t="shared" si="10"/>
        <v>333.5</v>
      </c>
      <c r="M78" s="150" t="s">
        <v>127</v>
      </c>
      <c r="N78" s="151">
        <f t="shared" si="11"/>
        <v>272</v>
      </c>
      <c r="O78" s="151">
        <f t="shared" si="12"/>
        <v>92</v>
      </c>
      <c r="P78" s="151">
        <f t="shared" si="13"/>
        <v>333.5</v>
      </c>
      <c r="Q78" s="162">
        <f t="shared" si="8"/>
        <v>333.5</v>
      </c>
      <c r="R78" s="163" t="s">
        <v>127</v>
      </c>
    </row>
    <row r="79" s="100" customFormat="1" ht="20" customHeight="1" spans="1:18">
      <c r="A79" s="103">
        <v>76</v>
      </c>
      <c r="B79" s="165" t="s">
        <v>123</v>
      </c>
      <c r="C79" s="105" t="s">
        <v>168</v>
      </c>
      <c r="D79" s="106">
        <v>30000</v>
      </c>
      <c r="E79" s="107" t="s">
        <v>119</v>
      </c>
      <c r="F79" s="105" t="s">
        <v>167</v>
      </c>
      <c r="G79" s="109" t="s">
        <v>28</v>
      </c>
      <c r="H79" s="136">
        <v>44105</v>
      </c>
      <c r="I79" s="166">
        <v>44196</v>
      </c>
      <c r="J79" s="147">
        <f t="shared" si="9"/>
        <v>92</v>
      </c>
      <c r="K79" s="148">
        <v>4.35</v>
      </c>
      <c r="L79" s="149">
        <f t="shared" si="10"/>
        <v>333.5</v>
      </c>
      <c r="M79" s="150" t="s">
        <v>127</v>
      </c>
      <c r="N79" s="151">
        <f t="shared" si="11"/>
        <v>272</v>
      </c>
      <c r="O79" s="151">
        <f t="shared" si="12"/>
        <v>92</v>
      </c>
      <c r="P79" s="151">
        <f t="shared" si="13"/>
        <v>333.5</v>
      </c>
      <c r="Q79" s="162">
        <f t="shared" si="8"/>
        <v>333.5</v>
      </c>
      <c r="R79" s="163" t="s">
        <v>127</v>
      </c>
    </row>
    <row r="80" s="100" customFormat="1" ht="20" customHeight="1" spans="1:18">
      <c r="A80" s="103">
        <v>77</v>
      </c>
      <c r="B80" s="165" t="s">
        <v>123</v>
      </c>
      <c r="C80" s="105" t="s">
        <v>169</v>
      </c>
      <c r="D80" s="106">
        <v>30000</v>
      </c>
      <c r="E80" s="107" t="s">
        <v>166</v>
      </c>
      <c r="F80" s="105" t="s">
        <v>167</v>
      </c>
      <c r="G80" s="109" t="s">
        <v>28</v>
      </c>
      <c r="H80" s="136">
        <v>44105</v>
      </c>
      <c r="I80" s="166">
        <v>44196</v>
      </c>
      <c r="J80" s="147">
        <f t="shared" si="9"/>
        <v>92</v>
      </c>
      <c r="K80" s="148">
        <v>4.35</v>
      </c>
      <c r="L80" s="149">
        <f t="shared" si="10"/>
        <v>333.5</v>
      </c>
      <c r="M80" s="150" t="s">
        <v>127</v>
      </c>
      <c r="N80" s="151">
        <f t="shared" si="11"/>
        <v>272</v>
      </c>
      <c r="O80" s="151">
        <f t="shared" si="12"/>
        <v>92</v>
      </c>
      <c r="P80" s="151">
        <f t="shared" si="13"/>
        <v>333.5</v>
      </c>
      <c r="Q80" s="162">
        <f t="shared" si="8"/>
        <v>333.5</v>
      </c>
      <c r="R80" s="163" t="s">
        <v>127</v>
      </c>
    </row>
    <row r="81" s="100" customFormat="1" ht="20" customHeight="1" spans="1:18">
      <c r="A81" s="103">
        <v>78</v>
      </c>
      <c r="B81" s="165" t="s">
        <v>123</v>
      </c>
      <c r="C81" s="105" t="s">
        <v>170</v>
      </c>
      <c r="D81" s="106">
        <v>30000</v>
      </c>
      <c r="E81" s="107" t="s">
        <v>166</v>
      </c>
      <c r="F81" s="105" t="s">
        <v>167</v>
      </c>
      <c r="G81" s="109" t="s">
        <v>28</v>
      </c>
      <c r="H81" s="136">
        <v>44105</v>
      </c>
      <c r="I81" s="166">
        <v>44196</v>
      </c>
      <c r="J81" s="147">
        <f t="shared" si="9"/>
        <v>92</v>
      </c>
      <c r="K81" s="148">
        <v>4.35</v>
      </c>
      <c r="L81" s="149">
        <f t="shared" si="10"/>
        <v>333.5</v>
      </c>
      <c r="M81" s="150" t="s">
        <v>127</v>
      </c>
      <c r="N81" s="151">
        <f t="shared" si="11"/>
        <v>272</v>
      </c>
      <c r="O81" s="151">
        <f t="shared" si="12"/>
        <v>92</v>
      </c>
      <c r="P81" s="151">
        <f t="shared" si="13"/>
        <v>333.5</v>
      </c>
      <c r="Q81" s="162">
        <f t="shared" si="8"/>
        <v>333.5</v>
      </c>
      <c r="R81" s="163" t="s">
        <v>127</v>
      </c>
    </row>
    <row r="82" s="100" customFormat="1" ht="20" customHeight="1" spans="1:18">
      <c r="A82" s="103">
        <v>79</v>
      </c>
      <c r="B82" s="165" t="s">
        <v>123</v>
      </c>
      <c r="C82" s="105" t="s">
        <v>171</v>
      </c>
      <c r="D82" s="106">
        <v>30000</v>
      </c>
      <c r="E82" s="107" t="s">
        <v>119</v>
      </c>
      <c r="F82" s="105" t="s">
        <v>120</v>
      </c>
      <c r="G82" s="109" t="s">
        <v>28</v>
      </c>
      <c r="H82" s="136">
        <v>44105</v>
      </c>
      <c r="I82" s="166">
        <v>44196</v>
      </c>
      <c r="J82" s="147">
        <f t="shared" si="9"/>
        <v>92</v>
      </c>
      <c r="K82" s="148">
        <v>4.35</v>
      </c>
      <c r="L82" s="149">
        <f t="shared" si="10"/>
        <v>333.5</v>
      </c>
      <c r="M82" s="150" t="s">
        <v>127</v>
      </c>
      <c r="N82" s="151">
        <f t="shared" si="11"/>
        <v>273</v>
      </c>
      <c r="O82" s="151">
        <f t="shared" si="12"/>
        <v>92</v>
      </c>
      <c r="P82" s="151">
        <f t="shared" si="13"/>
        <v>333.5</v>
      </c>
      <c r="Q82" s="162">
        <f t="shared" si="8"/>
        <v>333.5</v>
      </c>
      <c r="R82" s="163" t="s">
        <v>127</v>
      </c>
    </row>
    <row r="83" s="100" customFormat="1" ht="20" customHeight="1" spans="1:18">
      <c r="A83" s="103">
        <v>80</v>
      </c>
      <c r="B83" s="165" t="s">
        <v>123</v>
      </c>
      <c r="C83" s="105" t="s">
        <v>172</v>
      </c>
      <c r="D83" s="106">
        <v>30000</v>
      </c>
      <c r="E83" s="107" t="s">
        <v>119</v>
      </c>
      <c r="F83" s="105" t="s">
        <v>120</v>
      </c>
      <c r="G83" s="109" t="s">
        <v>28</v>
      </c>
      <c r="H83" s="136">
        <v>44105</v>
      </c>
      <c r="I83" s="166">
        <v>44196</v>
      </c>
      <c r="J83" s="147">
        <f t="shared" si="9"/>
        <v>92</v>
      </c>
      <c r="K83" s="148">
        <v>4.35</v>
      </c>
      <c r="L83" s="149">
        <f t="shared" si="10"/>
        <v>333.5</v>
      </c>
      <c r="M83" s="150" t="s">
        <v>127</v>
      </c>
      <c r="N83" s="151">
        <f t="shared" si="11"/>
        <v>273</v>
      </c>
      <c r="O83" s="151">
        <f t="shared" si="12"/>
        <v>92</v>
      </c>
      <c r="P83" s="151">
        <f t="shared" si="13"/>
        <v>333.5</v>
      </c>
      <c r="Q83" s="162">
        <f t="shared" si="8"/>
        <v>333.5</v>
      </c>
      <c r="R83" s="163" t="s">
        <v>127</v>
      </c>
    </row>
    <row r="84" s="100" customFormat="1" ht="20" customHeight="1" spans="1:18">
      <c r="A84" s="103">
        <v>81</v>
      </c>
      <c r="B84" s="165" t="s">
        <v>123</v>
      </c>
      <c r="C84" s="105" t="s">
        <v>173</v>
      </c>
      <c r="D84" s="105">
        <v>40000</v>
      </c>
      <c r="E84" s="107" t="s">
        <v>174</v>
      </c>
      <c r="F84" s="110">
        <v>44272</v>
      </c>
      <c r="G84" s="109" t="s">
        <v>28</v>
      </c>
      <c r="H84" s="136">
        <v>44105</v>
      </c>
      <c r="I84" s="166">
        <v>44196</v>
      </c>
      <c r="J84" s="147">
        <f t="shared" si="9"/>
        <v>92</v>
      </c>
      <c r="K84" s="148">
        <v>4.35</v>
      </c>
      <c r="L84" s="149">
        <f t="shared" si="10"/>
        <v>444.666666666667</v>
      </c>
      <c r="M84" s="150" t="s">
        <v>175</v>
      </c>
      <c r="N84" s="151">
        <f t="shared" si="11"/>
        <v>76</v>
      </c>
      <c r="O84" s="151">
        <f t="shared" si="12"/>
        <v>92</v>
      </c>
      <c r="P84" s="151">
        <f t="shared" si="13"/>
        <v>444.666666666667</v>
      </c>
      <c r="Q84" s="162">
        <f t="shared" si="8"/>
        <v>444.67</v>
      </c>
      <c r="R84" s="163" t="s">
        <v>175</v>
      </c>
    </row>
    <row r="85" s="100" customFormat="1" ht="20" customHeight="1" spans="1:18">
      <c r="A85" s="103">
        <v>82</v>
      </c>
      <c r="B85" s="165" t="s">
        <v>123</v>
      </c>
      <c r="C85" s="105" t="s">
        <v>176</v>
      </c>
      <c r="D85" s="105">
        <v>30000</v>
      </c>
      <c r="E85" s="107" t="s">
        <v>177</v>
      </c>
      <c r="F85" s="110">
        <v>44295</v>
      </c>
      <c r="G85" s="109" t="s">
        <v>28</v>
      </c>
      <c r="H85" s="136">
        <v>44105</v>
      </c>
      <c r="I85" s="166">
        <v>44196</v>
      </c>
      <c r="J85" s="147">
        <f t="shared" si="9"/>
        <v>92</v>
      </c>
      <c r="K85" s="148">
        <v>4.35</v>
      </c>
      <c r="L85" s="149">
        <f t="shared" si="10"/>
        <v>333.5</v>
      </c>
      <c r="M85" s="150" t="s">
        <v>175</v>
      </c>
      <c r="N85" s="151">
        <f t="shared" si="11"/>
        <v>99</v>
      </c>
      <c r="O85" s="151">
        <f t="shared" si="12"/>
        <v>92</v>
      </c>
      <c r="P85" s="151">
        <f t="shared" si="13"/>
        <v>333.5</v>
      </c>
      <c r="Q85" s="162">
        <f t="shared" si="8"/>
        <v>333.5</v>
      </c>
      <c r="R85" s="163" t="s">
        <v>175</v>
      </c>
    </row>
    <row r="86" s="100" customFormat="1" ht="20" customHeight="1" spans="1:18">
      <c r="A86" s="103">
        <v>83</v>
      </c>
      <c r="B86" s="165" t="s">
        <v>123</v>
      </c>
      <c r="C86" s="105" t="s">
        <v>178</v>
      </c>
      <c r="D86" s="105">
        <v>40000</v>
      </c>
      <c r="E86" s="107" t="s">
        <v>130</v>
      </c>
      <c r="F86" s="110">
        <v>44338</v>
      </c>
      <c r="G86" s="109" t="s">
        <v>28</v>
      </c>
      <c r="H86" s="136">
        <v>44105</v>
      </c>
      <c r="I86" s="166">
        <v>44196</v>
      </c>
      <c r="J86" s="147">
        <f t="shared" si="9"/>
        <v>92</v>
      </c>
      <c r="K86" s="148">
        <v>4.35</v>
      </c>
      <c r="L86" s="149">
        <f t="shared" si="10"/>
        <v>444.666666666667</v>
      </c>
      <c r="M86" s="150" t="s">
        <v>175</v>
      </c>
      <c r="N86" s="151">
        <f t="shared" si="11"/>
        <v>142</v>
      </c>
      <c r="O86" s="151">
        <f t="shared" si="12"/>
        <v>92</v>
      </c>
      <c r="P86" s="151">
        <f t="shared" si="13"/>
        <v>444.666666666667</v>
      </c>
      <c r="Q86" s="162">
        <f t="shared" si="8"/>
        <v>444.67</v>
      </c>
      <c r="R86" s="163" t="s">
        <v>175</v>
      </c>
    </row>
    <row r="87" s="100" customFormat="1" ht="20" customHeight="1" spans="1:18">
      <c r="A87" s="103">
        <v>84</v>
      </c>
      <c r="B87" s="165" t="s">
        <v>123</v>
      </c>
      <c r="C87" s="105" t="s">
        <v>179</v>
      </c>
      <c r="D87" s="105">
        <v>20000</v>
      </c>
      <c r="E87" s="107" t="s">
        <v>180</v>
      </c>
      <c r="F87" s="110">
        <v>44346</v>
      </c>
      <c r="G87" s="109" t="s">
        <v>28</v>
      </c>
      <c r="H87" s="136">
        <v>44105</v>
      </c>
      <c r="I87" s="166">
        <v>44196</v>
      </c>
      <c r="J87" s="147">
        <f t="shared" si="9"/>
        <v>92</v>
      </c>
      <c r="K87" s="148">
        <v>4.35</v>
      </c>
      <c r="L87" s="149">
        <f t="shared" si="10"/>
        <v>222.333333333333</v>
      </c>
      <c r="M87" s="150" t="s">
        <v>175</v>
      </c>
      <c r="N87" s="151">
        <f t="shared" si="11"/>
        <v>150</v>
      </c>
      <c r="O87" s="151">
        <f t="shared" si="12"/>
        <v>92</v>
      </c>
      <c r="P87" s="151">
        <f t="shared" si="13"/>
        <v>222.333333333333</v>
      </c>
      <c r="Q87" s="162">
        <f t="shared" si="8"/>
        <v>222.33</v>
      </c>
      <c r="R87" s="163" t="s">
        <v>175</v>
      </c>
    </row>
    <row r="88" s="100" customFormat="1" ht="20" customHeight="1" spans="1:18">
      <c r="A88" s="103">
        <v>85</v>
      </c>
      <c r="B88" s="165" t="s">
        <v>123</v>
      </c>
      <c r="C88" s="105" t="s">
        <v>181</v>
      </c>
      <c r="D88" s="105">
        <v>20000</v>
      </c>
      <c r="E88" s="107" t="s">
        <v>182</v>
      </c>
      <c r="F88" s="110">
        <v>44423</v>
      </c>
      <c r="G88" s="109" t="s">
        <v>28</v>
      </c>
      <c r="H88" s="136">
        <v>44105</v>
      </c>
      <c r="I88" s="166">
        <v>44196</v>
      </c>
      <c r="J88" s="147">
        <f t="shared" si="9"/>
        <v>92</v>
      </c>
      <c r="K88" s="148">
        <v>4.35</v>
      </c>
      <c r="L88" s="149">
        <f t="shared" si="10"/>
        <v>222.333333333333</v>
      </c>
      <c r="M88" s="150" t="s">
        <v>175</v>
      </c>
      <c r="N88" s="151">
        <f t="shared" si="11"/>
        <v>227</v>
      </c>
      <c r="O88" s="151">
        <f t="shared" si="12"/>
        <v>92</v>
      </c>
      <c r="P88" s="151">
        <f t="shared" si="13"/>
        <v>222.333333333333</v>
      </c>
      <c r="Q88" s="162">
        <f t="shared" si="8"/>
        <v>222.33</v>
      </c>
      <c r="R88" s="163" t="s">
        <v>175</v>
      </c>
    </row>
    <row r="89" s="100" customFormat="1" ht="20" customHeight="1" spans="1:18">
      <c r="A89" s="103">
        <v>86</v>
      </c>
      <c r="B89" s="165" t="s">
        <v>123</v>
      </c>
      <c r="C89" s="105" t="s">
        <v>183</v>
      </c>
      <c r="D89" s="105">
        <v>30000</v>
      </c>
      <c r="E89" s="107" t="s">
        <v>182</v>
      </c>
      <c r="F89" s="110">
        <v>44423</v>
      </c>
      <c r="G89" s="109" t="s">
        <v>28</v>
      </c>
      <c r="H89" s="136">
        <v>44105</v>
      </c>
      <c r="I89" s="166">
        <v>44196</v>
      </c>
      <c r="J89" s="147">
        <f t="shared" si="9"/>
        <v>92</v>
      </c>
      <c r="K89" s="148">
        <v>4.35</v>
      </c>
      <c r="L89" s="149">
        <f t="shared" si="10"/>
        <v>333.5</v>
      </c>
      <c r="M89" s="150" t="s">
        <v>175</v>
      </c>
      <c r="N89" s="151">
        <f t="shared" si="11"/>
        <v>227</v>
      </c>
      <c r="O89" s="151">
        <f t="shared" si="12"/>
        <v>92</v>
      </c>
      <c r="P89" s="151">
        <f t="shared" si="13"/>
        <v>333.5</v>
      </c>
      <c r="Q89" s="162">
        <f t="shared" si="8"/>
        <v>333.5</v>
      </c>
      <c r="R89" s="163" t="s">
        <v>175</v>
      </c>
    </row>
    <row r="90" s="100" customFormat="1" ht="20" customHeight="1" spans="1:18">
      <c r="A90" s="103">
        <v>87</v>
      </c>
      <c r="B90" s="165" t="s">
        <v>123</v>
      </c>
      <c r="C90" s="105" t="s">
        <v>184</v>
      </c>
      <c r="D90" s="105">
        <v>40000</v>
      </c>
      <c r="E90" s="107" t="s">
        <v>182</v>
      </c>
      <c r="F90" s="110">
        <v>44423</v>
      </c>
      <c r="G90" s="109" t="s">
        <v>28</v>
      </c>
      <c r="H90" s="136">
        <v>44105</v>
      </c>
      <c r="I90" s="166">
        <v>44196</v>
      </c>
      <c r="J90" s="147">
        <f t="shared" si="9"/>
        <v>92</v>
      </c>
      <c r="K90" s="148">
        <v>4.35</v>
      </c>
      <c r="L90" s="149">
        <f t="shared" si="10"/>
        <v>444.666666666667</v>
      </c>
      <c r="M90" s="150" t="s">
        <v>175</v>
      </c>
      <c r="N90" s="151">
        <f t="shared" si="11"/>
        <v>227</v>
      </c>
      <c r="O90" s="151">
        <f t="shared" si="12"/>
        <v>92</v>
      </c>
      <c r="P90" s="151">
        <f t="shared" si="13"/>
        <v>444.666666666667</v>
      </c>
      <c r="Q90" s="162">
        <f t="shared" si="8"/>
        <v>444.67</v>
      </c>
      <c r="R90" s="163" t="s">
        <v>175</v>
      </c>
    </row>
    <row r="91" s="100" customFormat="1" ht="20" customHeight="1" spans="1:18">
      <c r="A91" s="103">
        <v>88</v>
      </c>
      <c r="B91" s="165" t="s">
        <v>123</v>
      </c>
      <c r="C91" s="105" t="s">
        <v>185</v>
      </c>
      <c r="D91" s="105">
        <v>40000</v>
      </c>
      <c r="E91" s="107" t="s">
        <v>182</v>
      </c>
      <c r="F91" s="110">
        <v>44423</v>
      </c>
      <c r="G91" s="109" t="s">
        <v>28</v>
      </c>
      <c r="H91" s="136">
        <v>44105</v>
      </c>
      <c r="I91" s="166">
        <v>44196</v>
      </c>
      <c r="J91" s="147">
        <f t="shared" si="9"/>
        <v>92</v>
      </c>
      <c r="K91" s="148">
        <v>4.35</v>
      </c>
      <c r="L91" s="149">
        <f t="shared" si="10"/>
        <v>444.666666666667</v>
      </c>
      <c r="M91" s="150" t="s">
        <v>175</v>
      </c>
      <c r="N91" s="151">
        <f t="shared" si="11"/>
        <v>227</v>
      </c>
      <c r="O91" s="151">
        <f t="shared" si="12"/>
        <v>92</v>
      </c>
      <c r="P91" s="151">
        <f t="shared" si="13"/>
        <v>444.666666666667</v>
      </c>
      <c r="Q91" s="162">
        <f t="shared" si="8"/>
        <v>444.67</v>
      </c>
      <c r="R91" s="163" t="s">
        <v>175</v>
      </c>
    </row>
    <row r="92" s="100" customFormat="1" ht="20" customHeight="1" spans="1:18">
      <c r="A92" s="103">
        <v>89</v>
      </c>
      <c r="B92" s="165" t="s">
        <v>123</v>
      </c>
      <c r="C92" s="105" t="s">
        <v>186</v>
      </c>
      <c r="D92" s="105">
        <v>40000</v>
      </c>
      <c r="E92" s="107" t="s">
        <v>182</v>
      </c>
      <c r="F92" s="110">
        <v>44423</v>
      </c>
      <c r="G92" s="109" t="s">
        <v>28</v>
      </c>
      <c r="H92" s="136">
        <v>44105</v>
      </c>
      <c r="I92" s="166">
        <v>44196</v>
      </c>
      <c r="J92" s="147">
        <f t="shared" si="9"/>
        <v>92</v>
      </c>
      <c r="K92" s="148">
        <v>4.35</v>
      </c>
      <c r="L92" s="149">
        <f t="shared" si="10"/>
        <v>444.666666666667</v>
      </c>
      <c r="M92" s="150" t="s">
        <v>175</v>
      </c>
      <c r="N92" s="151">
        <f t="shared" si="11"/>
        <v>227</v>
      </c>
      <c r="O92" s="151">
        <f t="shared" si="12"/>
        <v>92</v>
      </c>
      <c r="P92" s="151">
        <f t="shared" si="13"/>
        <v>444.666666666667</v>
      </c>
      <c r="Q92" s="162">
        <f t="shared" si="8"/>
        <v>444.67</v>
      </c>
      <c r="R92" s="163" t="s">
        <v>175</v>
      </c>
    </row>
    <row r="93" s="100" customFormat="1" ht="20" customHeight="1" spans="1:18">
      <c r="A93" s="103">
        <v>90</v>
      </c>
      <c r="B93" s="165" t="s">
        <v>123</v>
      </c>
      <c r="C93" s="105" t="s">
        <v>187</v>
      </c>
      <c r="D93" s="105">
        <v>50000</v>
      </c>
      <c r="E93" s="107" t="s">
        <v>182</v>
      </c>
      <c r="F93" s="110">
        <v>44423</v>
      </c>
      <c r="G93" s="109" t="s">
        <v>28</v>
      </c>
      <c r="H93" s="136">
        <v>44105</v>
      </c>
      <c r="I93" s="166">
        <v>44196</v>
      </c>
      <c r="J93" s="147">
        <f t="shared" si="9"/>
        <v>92</v>
      </c>
      <c r="K93" s="148">
        <v>4.35</v>
      </c>
      <c r="L93" s="149">
        <f t="shared" si="10"/>
        <v>555.833333333333</v>
      </c>
      <c r="M93" s="150" t="s">
        <v>175</v>
      </c>
      <c r="N93" s="151">
        <f t="shared" si="11"/>
        <v>227</v>
      </c>
      <c r="O93" s="151">
        <f t="shared" si="12"/>
        <v>92</v>
      </c>
      <c r="P93" s="151">
        <f t="shared" si="13"/>
        <v>555.833333333333</v>
      </c>
      <c r="Q93" s="162">
        <f t="shared" si="8"/>
        <v>555.83</v>
      </c>
      <c r="R93" s="163" t="s">
        <v>175</v>
      </c>
    </row>
    <row r="94" s="100" customFormat="1" ht="20" customHeight="1" spans="1:18">
      <c r="A94" s="103">
        <v>91</v>
      </c>
      <c r="B94" s="165" t="s">
        <v>123</v>
      </c>
      <c r="C94" s="105" t="s">
        <v>188</v>
      </c>
      <c r="D94" s="105">
        <v>50000</v>
      </c>
      <c r="E94" s="107" t="s">
        <v>182</v>
      </c>
      <c r="F94" s="110">
        <v>44423</v>
      </c>
      <c r="G94" s="109" t="s">
        <v>28</v>
      </c>
      <c r="H94" s="136">
        <v>44105</v>
      </c>
      <c r="I94" s="166">
        <v>44196</v>
      </c>
      <c r="J94" s="147">
        <f t="shared" si="9"/>
        <v>92</v>
      </c>
      <c r="K94" s="148">
        <v>4.35</v>
      </c>
      <c r="L94" s="149">
        <f t="shared" si="10"/>
        <v>555.833333333333</v>
      </c>
      <c r="M94" s="150" t="s">
        <v>175</v>
      </c>
      <c r="N94" s="151">
        <f t="shared" si="11"/>
        <v>227</v>
      </c>
      <c r="O94" s="151">
        <f t="shared" si="12"/>
        <v>92</v>
      </c>
      <c r="P94" s="151">
        <f t="shared" si="13"/>
        <v>555.833333333333</v>
      </c>
      <c r="Q94" s="162">
        <f t="shared" si="8"/>
        <v>555.83</v>
      </c>
      <c r="R94" s="163" t="s">
        <v>175</v>
      </c>
    </row>
    <row r="95" s="100" customFormat="1" ht="20" customHeight="1" spans="1:18">
      <c r="A95" s="103">
        <v>92</v>
      </c>
      <c r="B95" s="165" t="s">
        <v>123</v>
      </c>
      <c r="C95" s="105" t="s">
        <v>189</v>
      </c>
      <c r="D95" s="105">
        <v>50000</v>
      </c>
      <c r="E95" s="107" t="s">
        <v>182</v>
      </c>
      <c r="F95" s="110">
        <v>44423</v>
      </c>
      <c r="G95" s="109" t="s">
        <v>28</v>
      </c>
      <c r="H95" s="136">
        <v>44105</v>
      </c>
      <c r="I95" s="166">
        <v>44196</v>
      </c>
      <c r="J95" s="147">
        <f t="shared" si="9"/>
        <v>92</v>
      </c>
      <c r="K95" s="148">
        <v>4.35</v>
      </c>
      <c r="L95" s="149">
        <f t="shared" si="10"/>
        <v>555.833333333333</v>
      </c>
      <c r="M95" s="150" t="s">
        <v>175</v>
      </c>
      <c r="N95" s="151">
        <f t="shared" si="11"/>
        <v>227</v>
      </c>
      <c r="O95" s="151">
        <f t="shared" si="12"/>
        <v>92</v>
      </c>
      <c r="P95" s="151">
        <f t="shared" si="13"/>
        <v>555.833333333333</v>
      </c>
      <c r="Q95" s="162">
        <f t="shared" si="8"/>
        <v>555.83</v>
      </c>
      <c r="R95" s="163" t="s">
        <v>175</v>
      </c>
    </row>
    <row r="96" s="100" customFormat="1" ht="20" customHeight="1" spans="1:18">
      <c r="A96" s="103">
        <v>93</v>
      </c>
      <c r="B96" s="165" t="s">
        <v>123</v>
      </c>
      <c r="C96" s="105" t="s">
        <v>190</v>
      </c>
      <c r="D96" s="105">
        <v>50000</v>
      </c>
      <c r="E96" s="107" t="s">
        <v>182</v>
      </c>
      <c r="F96" s="110">
        <v>44423</v>
      </c>
      <c r="G96" s="109" t="s">
        <v>28</v>
      </c>
      <c r="H96" s="136">
        <v>44105</v>
      </c>
      <c r="I96" s="166">
        <v>44196</v>
      </c>
      <c r="J96" s="147">
        <f t="shared" si="9"/>
        <v>92</v>
      </c>
      <c r="K96" s="148">
        <v>4.35</v>
      </c>
      <c r="L96" s="149">
        <f t="shared" si="10"/>
        <v>555.833333333333</v>
      </c>
      <c r="M96" s="150" t="s">
        <v>175</v>
      </c>
      <c r="N96" s="151">
        <f t="shared" si="11"/>
        <v>227</v>
      </c>
      <c r="O96" s="151">
        <f t="shared" si="12"/>
        <v>92</v>
      </c>
      <c r="P96" s="151">
        <f t="shared" si="13"/>
        <v>555.833333333333</v>
      </c>
      <c r="Q96" s="162">
        <f t="shared" si="8"/>
        <v>555.83</v>
      </c>
      <c r="R96" s="163" t="s">
        <v>175</v>
      </c>
    </row>
    <row r="97" s="100" customFormat="1" ht="20" customHeight="1" spans="1:18">
      <c r="A97" s="103">
        <v>94</v>
      </c>
      <c r="B97" s="165" t="s">
        <v>123</v>
      </c>
      <c r="C97" s="105" t="s">
        <v>191</v>
      </c>
      <c r="D97" s="106">
        <v>50000</v>
      </c>
      <c r="E97" s="107" t="s">
        <v>182</v>
      </c>
      <c r="F97" s="110">
        <v>44423</v>
      </c>
      <c r="G97" s="109" t="s">
        <v>28</v>
      </c>
      <c r="H97" s="110">
        <v>44105</v>
      </c>
      <c r="I97" s="110">
        <v>44196</v>
      </c>
      <c r="J97" s="147">
        <f t="shared" si="9"/>
        <v>92</v>
      </c>
      <c r="K97" s="148">
        <v>4.35</v>
      </c>
      <c r="L97" s="149">
        <f t="shared" si="10"/>
        <v>555.833333333333</v>
      </c>
      <c r="M97" s="150" t="s">
        <v>175</v>
      </c>
      <c r="N97" s="151">
        <f t="shared" si="11"/>
        <v>227</v>
      </c>
      <c r="O97" s="151">
        <f t="shared" si="12"/>
        <v>92</v>
      </c>
      <c r="P97" s="151">
        <f t="shared" si="13"/>
        <v>555.833333333333</v>
      </c>
      <c r="Q97" s="162">
        <f t="shared" si="8"/>
        <v>555.83</v>
      </c>
      <c r="R97" s="163" t="s">
        <v>175</v>
      </c>
    </row>
    <row r="98" s="100" customFormat="1" ht="20" customHeight="1" spans="1:18">
      <c r="A98" s="103">
        <v>95</v>
      </c>
      <c r="B98" s="165" t="s">
        <v>123</v>
      </c>
      <c r="C98" s="105" t="s">
        <v>192</v>
      </c>
      <c r="D98" s="106">
        <v>50000</v>
      </c>
      <c r="E98" s="107" t="s">
        <v>182</v>
      </c>
      <c r="F98" s="110">
        <v>44423</v>
      </c>
      <c r="G98" s="109" t="s">
        <v>28</v>
      </c>
      <c r="H98" s="110">
        <v>44105</v>
      </c>
      <c r="I98" s="110">
        <v>44196</v>
      </c>
      <c r="J98" s="147">
        <f t="shared" si="9"/>
        <v>92</v>
      </c>
      <c r="K98" s="148">
        <v>4.35</v>
      </c>
      <c r="L98" s="149">
        <f t="shared" si="10"/>
        <v>555.833333333333</v>
      </c>
      <c r="M98" s="150" t="s">
        <v>175</v>
      </c>
      <c r="N98" s="151">
        <f t="shared" si="11"/>
        <v>227</v>
      </c>
      <c r="O98" s="151">
        <f t="shared" si="12"/>
        <v>92</v>
      </c>
      <c r="P98" s="151">
        <f t="shared" si="13"/>
        <v>555.833333333333</v>
      </c>
      <c r="Q98" s="162">
        <f t="shared" si="8"/>
        <v>555.83</v>
      </c>
      <c r="R98" s="163" t="s">
        <v>175</v>
      </c>
    </row>
    <row r="99" s="100" customFormat="1" ht="20" customHeight="1" spans="1:18">
      <c r="A99" s="103">
        <v>96</v>
      </c>
      <c r="B99" s="165" t="s">
        <v>123</v>
      </c>
      <c r="C99" s="105" t="s">
        <v>193</v>
      </c>
      <c r="D99" s="106">
        <v>50000</v>
      </c>
      <c r="E99" s="107" t="s">
        <v>182</v>
      </c>
      <c r="F99" s="110">
        <v>44423</v>
      </c>
      <c r="G99" s="109" t="s">
        <v>28</v>
      </c>
      <c r="H99" s="110">
        <v>44105</v>
      </c>
      <c r="I99" s="110">
        <v>44196</v>
      </c>
      <c r="J99" s="147">
        <f t="shared" si="9"/>
        <v>92</v>
      </c>
      <c r="K99" s="148">
        <v>4.35</v>
      </c>
      <c r="L99" s="149">
        <f t="shared" si="10"/>
        <v>555.833333333333</v>
      </c>
      <c r="M99" s="150" t="s">
        <v>175</v>
      </c>
      <c r="N99" s="151">
        <f t="shared" si="11"/>
        <v>227</v>
      </c>
      <c r="O99" s="151">
        <f t="shared" si="12"/>
        <v>92</v>
      </c>
      <c r="P99" s="151">
        <f t="shared" si="13"/>
        <v>555.833333333333</v>
      </c>
      <c r="Q99" s="162">
        <f t="shared" si="8"/>
        <v>555.83</v>
      </c>
      <c r="R99" s="163" t="s">
        <v>175</v>
      </c>
    </row>
    <row r="100" s="100" customFormat="1" ht="20" customHeight="1" spans="1:18">
      <c r="A100" s="103">
        <v>97</v>
      </c>
      <c r="B100" s="165" t="s">
        <v>123</v>
      </c>
      <c r="C100" s="105" t="s">
        <v>194</v>
      </c>
      <c r="D100" s="106">
        <v>50000</v>
      </c>
      <c r="E100" s="107" t="s">
        <v>182</v>
      </c>
      <c r="F100" s="110">
        <v>44423</v>
      </c>
      <c r="G100" s="109" t="s">
        <v>28</v>
      </c>
      <c r="H100" s="110">
        <v>44105</v>
      </c>
      <c r="I100" s="110">
        <v>44196</v>
      </c>
      <c r="J100" s="147">
        <f t="shared" si="9"/>
        <v>92</v>
      </c>
      <c r="K100" s="148">
        <v>4.35</v>
      </c>
      <c r="L100" s="149">
        <f t="shared" si="10"/>
        <v>555.833333333333</v>
      </c>
      <c r="M100" s="150" t="s">
        <v>175</v>
      </c>
      <c r="N100" s="151">
        <f t="shared" si="11"/>
        <v>227</v>
      </c>
      <c r="O100" s="151">
        <f t="shared" si="12"/>
        <v>92</v>
      </c>
      <c r="P100" s="151">
        <f t="shared" si="13"/>
        <v>555.833333333333</v>
      </c>
      <c r="Q100" s="162">
        <f t="shared" si="8"/>
        <v>555.83</v>
      </c>
      <c r="R100" s="163" t="s">
        <v>175</v>
      </c>
    </row>
    <row r="101" s="100" customFormat="1" ht="20" customHeight="1" spans="1:18">
      <c r="A101" s="103">
        <v>98</v>
      </c>
      <c r="B101" s="165" t="s">
        <v>123</v>
      </c>
      <c r="C101" s="105" t="s">
        <v>195</v>
      </c>
      <c r="D101" s="106">
        <v>50000</v>
      </c>
      <c r="E101" s="107" t="s">
        <v>182</v>
      </c>
      <c r="F101" s="110">
        <v>44423</v>
      </c>
      <c r="G101" s="109" t="s">
        <v>28</v>
      </c>
      <c r="H101" s="110">
        <v>44105</v>
      </c>
      <c r="I101" s="110">
        <v>44196</v>
      </c>
      <c r="J101" s="147">
        <f t="shared" si="9"/>
        <v>92</v>
      </c>
      <c r="K101" s="148">
        <v>4.35</v>
      </c>
      <c r="L101" s="149">
        <f t="shared" si="10"/>
        <v>555.833333333333</v>
      </c>
      <c r="M101" s="150" t="s">
        <v>175</v>
      </c>
      <c r="N101" s="151">
        <f t="shared" si="11"/>
        <v>227</v>
      </c>
      <c r="O101" s="151">
        <f t="shared" si="12"/>
        <v>92</v>
      </c>
      <c r="P101" s="151">
        <f t="shared" si="13"/>
        <v>555.833333333333</v>
      </c>
      <c r="Q101" s="162">
        <f t="shared" si="8"/>
        <v>555.83</v>
      </c>
      <c r="R101" s="163" t="s">
        <v>175</v>
      </c>
    </row>
    <row r="102" s="100" customFormat="1" ht="20" customHeight="1" spans="1:18">
      <c r="A102" s="103">
        <v>99</v>
      </c>
      <c r="B102" s="165" t="s">
        <v>123</v>
      </c>
      <c r="C102" s="105" t="s">
        <v>196</v>
      </c>
      <c r="D102" s="106">
        <v>50000</v>
      </c>
      <c r="E102" s="107" t="s">
        <v>182</v>
      </c>
      <c r="F102" s="110">
        <v>44423</v>
      </c>
      <c r="G102" s="109" t="s">
        <v>28</v>
      </c>
      <c r="H102" s="110">
        <v>44105</v>
      </c>
      <c r="I102" s="110">
        <v>44196</v>
      </c>
      <c r="J102" s="147">
        <f t="shared" si="9"/>
        <v>92</v>
      </c>
      <c r="K102" s="148">
        <v>4.35</v>
      </c>
      <c r="L102" s="149">
        <f t="shared" si="10"/>
        <v>555.833333333333</v>
      </c>
      <c r="M102" s="150" t="s">
        <v>175</v>
      </c>
      <c r="N102" s="151">
        <f t="shared" si="11"/>
        <v>227</v>
      </c>
      <c r="O102" s="151">
        <f t="shared" si="12"/>
        <v>92</v>
      </c>
      <c r="P102" s="151">
        <f t="shared" si="13"/>
        <v>555.833333333333</v>
      </c>
      <c r="Q102" s="162">
        <f t="shared" si="8"/>
        <v>555.83</v>
      </c>
      <c r="R102" s="163" t="s">
        <v>175</v>
      </c>
    </row>
    <row r="103" s="100" customFormat="1" ht="20" customHeight="1" spans="1:18">
      <c r="A103" s="103">
        <v>100</v>
      </c>
      <c r="B103" s="165" t="s">
        <v>123</v>
      </c>
      <c r="C103" s="105" t="s">
        <v>197</v>
      </c>
      <c r="D103" s="106">
        <v>50000</v>
      </c>
      <c r="E103" s="107" t="s">
        <v>182</v>
      </c>
      <c r="F103" s="110">
        <v>44423</v>
      </c>
      <c r="G103" s="109" t="s">
        <v>28</v>
      </c>
      <c r="H103" s="110">
        <v>44105</v>
      </c>
      <c r="I103" s="110">
        <v>44196</v>
      </c>
      <c r="J103" s="147">
        <f t="shared" si="9"/>
        <v>92</v>
      </c>
      <c r="K103" s="148">
        <v>4.35</v>
      </c>
      <c r="L103" s="149">
        <f t="shared" si="10"/>
        <v>555.833333333333</v>
      </c>
      <c r="M103" s="150" t="s">
        <v>175</v>
      </c>
      <c r="N103" s="151">
        <f t="shared" si="11"/>
        <v>227</v>
      </c>
      <c r="O103" s="151">
        <f t="shared" si="12"/>
        <v>92</v>
      </c>
      <c r="P103" s="151">
        <f t="shared" si="13"/>
        <v>555.833333333333</v>
      </c>
      <c r="Q103" s="162">
        <f t="shared" si="8"/>
        <v>555.83</v>
      </c>
      <c r="R103" s="163" t="s">
        <v>175</v>
      </c>
    </row>
    <row r="104" s="100" customFormat="1" ht="20" customHeight="1" spans="1:18">
      <c r="A104" s="103">
        <v>101</v>
      </c>
      <c r="B104" s="165" t="s">
        <v>123</v>
      </c>
      <c r="C104" s="105" t="s">
        <v>198</v>
      </c>
      <c r="D104" s="106">
        <v>50000</v>
      </c>
      <c r="E104" s="107" t="s">
        <v>182</v>
      </c>
      <c r="F104" s="110">
        <v>44423</v>
      </c>
      <c r="G104" s="109" t="s">
        <v>28</v>
      </c>
      <c r="H104" s="110">
        <v>44105</v>
      </c>
      <c r="I104" s="110">
        <v>44196</v>
      </c>
      <c r="J104" s="147">
        <f t="shared" si="9"/>
        <v>92</v>
      </c>
      <c r="K104" s="148">
        <v>4.35</v>
      </c>
      <c r="L104" s="149">
        <f t="shared" si="10"/>
        <v>555.833333333333</v>
      </c>
      <c r="M104" s="150" t="s">
        <v>175</v>
      </c>
      <c r="N104" s="151">
        <f t="shared" si="11"/>
        <v>227</v>
      </c>
      <c r="O104" s="151">
        <f t="shared" si="12"/>
        <v>92</v>
      </c>
      <c r="P104" s="151">
        <f t="shared" si="13"/>
        <v>555.833333333333</v>
      </c>
      <c r="Q104" s="162">
        <f t="shared" si="8"/>
        <v>555.83</v>
      </c>
      <c r="R104" s="163" t="s">
        <v>175</v>
      </c>
    </row>
    <row r="105" s="100" customFormat="1" ht="20" customHeight="1" spans="1:18">
      <c r="A105" s="103">
        <v>102</v>
      </c>
      <c r="B105" s="165" t="s">
        <v>123</v>
      </c>
      <c r="C105" s="105" t="s">
        <v>199</v>
      </c>
      <c r="D105" s="106">
        <v>50000</v>
      </c>
      <c r="E105" s="107" t="s">
        <v>182</v>
      </c>
      <c r="F105" s="110">
        <v>44423</v>
      </c>
      <c r="G105" s="109" t="s">
        <v>28</v>
      </c>
      <c r="H105" s="110">
        <v>44105</v>
      </c>
      <c r="I105" s="110">
        <v>44196</v>
      </c>
      <c r="J105" s="147">
        <f t="shared" si="9"/>
        <v>92</v>
      </c>
      <c r="K105" s="148">
        <v>4.35</v>
      </c>
      <c r="L105" s="149">
        <f t="shared" si="10"/>
        <v>555.833333333333</v>
      </c>
      <c r="M105" s="150" t="s">
        <v>175</v>
      </c>
      <c r="N105" s="151">
        <f t="shared" si="11"/>
        <v>227</v>
      </c>
      <c r="O105" s="151">
        <f t="shared" si="12"/>
        <v>92</v>
      </c>
      <c r="P105" s="151">
        <f t="shared" si="13"/>
        <v>555.833333333333</v>
      </c>
      <c r="Q105" s="162">
        <f t="shared" si="8"/>
        <v>555.83</v>
      </c>
      <c r="R105" s="163" t="s">
        <v>175</v>
      </c>
    </row>
    <row r="106" s="100" customFormat="1" ht="20" customHeight="1" spans="1:18">
      <c r="A106" s="103">
        <v>103</v>
      </c>
      <c r="B106" s="165" t="s">
        <v>123</v>
      </c>
      <c r="C106" s="105" t="s">
        <v>200</v>
      </c>
      <c r="D106" s="106">
        <v>50000</v>
      </c>
      <c r="E106" s="107" t="s">
        <v>182</v>
      </c>
      <c r="F106" s="110">
        <v>44423</v>
      </c>
      <c r="G106" s="109" t="s">
        <v>28</v>
      </c>
      <c r="H106" s="110">
        <v>44105</v>
      </c>
      <c r="I106" s="110">
        <v>44196</v>
      </c>
      <c r="J106" s="147">
        <f t="shared" si="9"/>
        <v>92</v>
      </c>
      <c r="K106" s="148">
        <v>4.35</v>
      </c>
      <c r="L106" s="149">
        <f t="shared" si="10"/>
        <v>555.833333333333</v>
      </c>
      <c r="M106" s="150" t="s">
        <v>175</v>
      </c>
      <c r="N106" s="151">
        <f t="shared" si="11"/>
        <v>227</v>
      </c>
      <c r="O106" s="151">
        <f t="shared" si="12"/>
        <v>92</v>
      </c>
      <c r="P106" s="151">
        <f t="shared" si="13"/>
        <v>555.833333333333</v>
      </c>
      <c r="Q106" s="162">
        <f t="shared" si="8"/>
        <v>555.83</v>
      </c>
      <c r="R106" s="163" t="s">
        <v>175</v>
      </c>
    </row>
    <row r="107" s="100" customFormat="1" ht="20" customHeight="1" spans="1:18">
      <c r="A107" s="103">
        <v>104</v>
      </c>
      <c r="B107" s="165" t="s">
        <v>123</v>
      </c>
      <c r="C107" s="105" t="s">
        <v>201</v>
      </c>
      <c r="D107" s="106">
        <v>30000</v>
      </c>
      <c r="E107" s="107" t="s">
        <v>202</v>
      </c>
      <c r="F107" s="110">
        <v>44424</v>
      </c>
      <c r="G107" s="109" t="s">
        <v>28</v>
      </c>
      <c r="H107" s="110">
        <v>44105</v>
      </c>
      <c r="I107" s="110">
        <v>44196</v>
      </c>
      <c r="J107" s="147">
        <f t="shared" si="9"/>
        <v>92</v>
      </c>
      <c r="K107" s="148">
        <v>4.35</v>
      </c>
      <c r="L107" s="149">
        <f t="shared" si="10"/>
        <v>333.5</v>
      </c>
      <c r="M107" s="150" t="s">
        <v>175</v>
      </c>
      <c r="N107" s="151">
        <f t="shared" si="11"/>
        <v>228</v>
      </c>
      <c r="O107" s="151">
        <f t="shared" si="12"/>
        <v>92</v>
      </c>
      <c r="P107" s="151">
        <f t="shared" si="13"/>
        <v>333.5</v>
      </c>
      <c r="Q107" s="162">
        <f t="shared" si="8"/>
        <v>333.5</v>
      </c>
      <c r="R107" s="163" t="s">
        <v>175</v>
      </c>
    </row>
    <row r="108" s="100" customFormat="1" ht="20" customHeight="1" spans="1:18">
      <c r="A108" s="103">
        <v>105</v>
      </c>
      <c r="B108" s="165" t="s">
        <v>123</v>
      </c>
      <c r="C108" s="105" t="s">
        <v>203</v>
      </c>
      <c r="D108" s="106">
        <v>30000</v>
      </c>
      <c r="E108" s="107" t="s">
        <v>202</v>
      </c>
      <c r="F108" s="110">
        <v>44424</v>
      </c>
      <c r="G108" s="109" t="s">
        <v>28</v>
      </c>
      <c r="H108" s="110">
        <v>44105</v>
      </c>
      <c r="I108" s="110">
        <v>44196</v>
      </c>
      <c r="J108" s="147">
        <f t="shared" si="9"/>
        <v>92</v>
      </c>
      <c r="K108" s="148">
        <v>4.35</v>
      </c>
      <c r="L108" s="149">
        <f t="shared" si="10"/>
        <v>333.5</v>
      </c>
      <c r="M108" s="150" t="s">
        <v>175</v>
      </c>
      <c r="N108" s="151">
        <f t="shared" si="11"/>
        <v>228</v>
      </c>
      <c r="O108" s="151">
        <f t="shared" si="12"/>
        <v>92</v>
      </c>
      <c r="P108" s="151">
        <f t="shared" si="13"/>
        <v>333.5</v>
      </c>
      <c r="Q108" s="162">
        <f t="shared" si="8"/>
        <v>333.5</v>
      </c>
      <c r="R108" s="163" t="s">
        <v>175</v>
      </c>
    </row>
    <row r="109" s="100" customFormat="1" ht="20" customHeight="1" spans="1:18">
      <c r="A109" s="103">
        <v>106</v>
      </c>
      <c r="B109" s="165" t="s">
        <v>123</v>
      </c>
      <c r="C109" s="105" t="s">
        <v>204</v>
      </c>
      <c r="D109" s="106">
        <v>30000</v>
      </c>
      <c r="E109" s="107" t="s">
        <v>202</v>
      </c>
      <c r="F109" s="110">
        <v>44424</v>
      </c>
      <c r="G109" s="109" t="s">
        <v>28</v>
      </c>
      <c r="H109" s="110">
        <v>44105</v>
      </c>
      <c r="I109" s="110">
        <v>44196</v>
      </c>
      <c r="J109" s="147">
        <f t="shared" si="9"/>
        <v>92</v>
      </c>
      <c r="K109" s="148">
        <v>4.35</v>
      </c>
      <c r="L109" s="149">
        <f t="shared" si="10"/>
        <v>333.5</v>
      </c>
      <c r="M109" s="150" t="s">
        <v>175</v>
      </c>
      <c r="N109" s="151">
        <f t="shared" si="11"/>
        <v>228</v>
      </c>
      <c r="O109" s="151">
        <f t="shared" si="12"/>
        <v>92</v>
      </c>
      <c r="P109" s="151">
        <f t="shared" si="13"/>
        <v>333.5</v>
      </c>
      <c r="Q109" s="162">
        <f t="shared" si="8"/>
        <v>333.5</v>
      </c>
      <c r="R109" s="163" t="s">
        <v>175</v>
      </c>
    </row>
    <row r="110" s="100" customFormat="1" ht="20" customHeight="1" spans="1:18">
      <c r="A110" s="103">
        <v>107</v>
      </c>
      <c r="B110" s="165" t="s">
        <v>123</v>
      </c>
      <c r="C110" s="105" t="s">
        <v>205</v>
      </c>
      <c r="D110" s="106">
        <v>30000</v>
      </c>
      <c r="E110" s="107" t="s">
        <v>202</v>
      </c>
      <c r="F110" s="110">
        <v>44424</v>
      </c>
      <c r="G110" s="109" t="s">
        <v>28</v>
      </c>
      <c r="H110" s="116">
        <v>44105</v>
      </c>
      <c r="I110" s="116">
        <v>44196</v>
      </c>
      <c r="J110" s="147">
        <f t="shared" si="9"/>
        <v>92</v>
      </c>
      <c r="K110" s="148">
        <v>4.35</v>
      </c>
      <c r="L110" s="149">
        <f t="shared" si="10"/>
        <v>333.5</v>
      </c>
      <c r="M110" s="150" t="s">
        <v>175</v>
      </c>
      <c r="N110" s="151">
        <f t="shared" si="11"/>
        <v>228</v>
      </c>
      <c r="O110" s="151">
        <f t="shared" si="12"/>
        <v>92</v>
      </c>
      <c r="P110" s="151">
        <f t="shared" si="13"/>
        <v>333.5</v>
      </c>
      <c r="Q110" s="162">
        <f t="shared" si="8"/>
        <v>333.5</v>
      </c>
      <c r="R110" s="163" t="s">
        <v>175</v>
      </c>
    </row>
    <row r="111" s="100" customFormat="1" ht="20" customHeight="1" spans="1:18">
      <c r="A111" s="103">
        <v>108</v>
      </c>
      <c r="B111" s="165" t="s">
        <v>123</v>
      </c>
      <c r="C111" s="105" t="s">
        <v>206</v>
      </c>
      <c r="D111" s="106">
        <v>30000</v>
      </c>
      <c r="E111" s="107" t="s">
        <v>202</v>
      </c>
      <c r="F111" s="110">
        <v>44424</v>
      </c>
      <c r="G111" s="109" t="s">
        <v>28</v>
      </c>
      <c r="H111" s="116">
        <v>44105</v>
      </c>
      <c r="I111" s="116">
        <v>44196</v>
      </c>
      <c r="J111" s="147">
        <f t="shared" si="9"/>
        <v>92</v>
      </c>
      <c r="K111" s="148">
        <v>4.35</v>
      </c>
      <c r="L111" s="149">
        <f t="shared" si="10"/>
        <v>333.5</v>
      </c>
      <c r="M111" s="150" t="s">
        <v>175</v>
      </c>
      <c r="N111" s="151">
        <f t="shared" si="11"/>
        <v>228</v>
      </c>
      <c r="O111" s="151">
        <f t="shared" si="12"/>
        <v>92</v>
      </c>
      <c r="P111" s="151">
        <f t="shared" si="13"/>
        <v>333.5</v>
      </c>
      <c r="Q111" s="162">
        <f t="shared" si="8"/>
        <v>333.5</v>
      </c>
      <c r="R111" s="163" t="s">
        <v>175</v>
      </c>
    </row>
    <row r="112" s="100" customFormat="1" ht="20" customHeight="1" spans="1:18">
      <c r="A112" s="103">
        <v>109</v>
      </c>
      <c r="B112" s="165" t="s">
        <v>123</v>
      </c>
      <c r="C112" s="105" t="s">
        <v>207</v>
      </c>
      <c r="D112" s="106">
        <v>40000</v>
      </c>
      <c r="E112" s="107" t="s">
        <v>202</v>
      </c>
      <c r="F112" s="110">
        <v>44424</v>
      </c>
      <c r="G112" s="109" t="s">
        <v>28</v>
      </c>
      <c r="H112" s="116">
        <v>44105</v>
      </c>
      <c r="I112" s="116">
        <v>44196</v>
      </c>
      <c r="J112" s="147">
        <f t="shared" si="9"/>
        <v>92</v>
      </c>
      <c r="K112" s="148">
        <v>4.35</v>
      </c>
      <c r="L112" s="149">
        <f t="shared" si="10"/>
        <v>444.666666666667</v>
      </c>
      <c r="M112" s="150" t="s">
        <v>175</v>
      </c>
      <c r="N112" s="151">
        <f t="shared" si="11"/>
        <v>228</v>
      </c>
      <c r="O112" s="151">
        <f t="shared" si="12"/>
        <v>92</v>
      </c>
      <c r="P112" s="151">
        <f t="shared" si="13"/>
        <v>444.666666666667</v>
      </c>
      <c r="Q112" s="162">
        <f t="shared" si="8"/>
        <v>444.67</v>
      </c>
      <c r="R112" s="163" t="s">
        <v>175</v>
      </c>
    </row>
    <row r="113" s="100" customFormat="1" ht="20" customHeight="1" spans="1:18">
      <c r="A113" s="103">
        <v>110</v>
      </c>
      <c r="B113" s="165" t="s">
        <v>123</v>
      </c>
      <c r="C113" s="105" t="s">
        <v>208</v>
      </c>
      <c r="D113" s="106">
        <v>40000</v>
      </c>
      <c r="E113" s="107" t="s">
        <v>202</v>
      </c>
      <c r="F113" s="110">
        <v>44424</v>
      </c>
      <c r="G113" s="109" t="s">
        <v>28</v>
      </c>
      <c r="H113" s="116">
        <v>44105</v>
      </c>
      <c r="I113" s="116">
        <v>44196</v>
      </c>
      <c r="J113" s="147">
        <f t="shared" si="9"/>
        <v>92</v>
      </c>
      <c r="K113" s="148">
        <v>4.35</v>
      </c>
      <c r="L113" s="149">
        <f t="shared" si="10"/>
        <v>444.666666666667</v>
      </c>
      <c r="M113" s="150" t="s">
        <v>175</v>
      </c>
      <c r="N113" s="151">
        <f t="shared" si="11"/>
        <v>228</v>
      </c>
      <c r="O113" s="151">
        <f t="shared" si="12"/>
        <v>92</v>
      </c>
      <c r="P113" s="151">
        <f t="shared" si="13"/>
        <v>444.666666666667</v>
      </c>
      <c r="Q113" s="162">
        <f t="shared" si="8"/>
        <v>444.67</v>
      </c>
      <c r="R113" s="163" t="s">
        <v>175</v>
      </c>
    </row>
    <row r="114" s="100" customFormat="1" ht="20" customHeight="1" spans="1:18">
      <c r="A114" s="103">
        <v>111</v>
      </c>
      <c r="B114" s="165" t="s">
        <v>123</v>
      </c>
      <c r="C114" s="105" t="s">
        <v>209</v>
      </c>
      <c r="D114" s="106">
        <v>40000</v>
      </c>
      <c r="E114" s="107" t="s">
        <v>202</v>
      </c>
      <c r="F114" s="110">
        <v>44424</v>
      </c>
      <c r="G114" s="109" t="s">
        <v>28</v>
      </c>
      <c r="H114" s="116">
        <v>44105</v>
      </c>
      <c r="I114" s="116">
        <v>44196</v>
      </c>
      <c r="J114" s="147">
        <f t="shared" si="9"/>
        <v>92</v>
      </c>
      <c r="K114" s="148">
        <v>4.35</v>
      </c>
      <c r="L114" s="149">
        <f t="shared" si="10"/>
        <v>444.666666666667</v>
      </c>
      <c r="M114" s="150" t="s">
        <v>175</v>
      </c>
      <c r="N114" s="151">
        <f t="shared" si="11"/>
        <v>228</v>
      </c>
      <c r="O114" s="151">
        <f t="shared" si="12"/>
        <v>92</v>
      </c>
      <c r="P114" s="151">
        <f t="shared" si="13"/>
        <v>444.666666666667</v>
      </c>
      <c r="Q114" s="162">
        <f t="shared" si="8"/>
        <v>444.67</v>
      </c>
      <c r="R114" s="163" t="s">
        <v>175</v>
      </c>
    </row>
    <row r="115" s="100" customFormat="1" ht="20" customHeight="1" spans="1:18">
      <c r="A115" s="103">
        <v>112</v>
      </c>
      <c r="B115" s="165" t="s">
        <v>123</v>
      </c>
      <c r="C115" s="105" t="s">
        <v>210</v>
      </c>
      <c r="D115" s="106">
        <v>40000</v>
      </c>
      <c r="E115" s="107" t="s">
        <v>202</v>
      </c>
      <c r="F115" s="110">
        <v>44424</v>
      </c>
      <c r="G115" s="109" t="s">
        <v>28</v>
      </c>
      <c r="H115" s="116">
        <v>44105</v>
      </c>
      <c r="I115" s="116">
        <v>44196</v>
      </c>
      <c r="J115" s="147">
        <f t="shared" si="9"/>
        <v>92</v>
      </c>
      <c r="K115" s="148">
        <v>4.35</v>
      </c>
      <c r="L115" s="149">
        <f t="shared" si="10"/>
        <v>444.666666666667</v>
      </c>
      <c r="M115" s="150" t="s">
        <v>175</v>
      </c>
      <c r="N115" s="151">
        <f t="shared" si="11"/>
        <v>228</v>
      </c>
      <c r="O115" s="151">
        <f t="shared" si="12"/>
        <v>92</v>
      </c>
      <c r="P115" s="151">
        <f t="shared" si="13"/>
        <v>444.666666666667</v>
      </c>
      <c r="Q115" s="162">
        <f t="shared" si="8"/>
        <v>444.67</v>
      </c>
      <c r="R115" s="163" t="s">
        <v>175</v>
      </c>
    </row>
    <row r="116" s="100" customFormat="1" ht="20" customHeight="1" spans="1:18">
      <c r="A116" s="103">
        <v>113</v>
      </c>
      <c r="B116" s="165" t="s">
        <v>123</v>
      </c>
      <c r="C116" s="105" t="s">
        <v>211</v>
      </c>
      <c r="D116" s="106">
        <v>40000</v>
      </c>
      <c r="E116" s="107" t="s">
        <v>202</v>
      </c>
      <c r="F116" s="110">
        <v>44424</v>
      </c>
      <c r="G116" s="109" t="s">
        <v>28</v>
      </c>
      <c r="H116" s="116">
        <v>44105</v>
      </c>
      <c r="I116" s="116">
        <v>44196</v>
      </c>
      <c r="J116" s="147">
        <f t="shared" si="9"/>
        <v>92</v>
      </c>
      <c r="K116" s="148">
        <v>4.35</v>
      </c>
      <c r="L116" s="149">
        <f t="shared" si="10"/>
        <v>444.666666666667</v>
      </c>
      <c r="M116" s="150" t="s">
        <v>175</v>
      </c>
      <c r="N116" s="151">
        <f t="shared" si="11"/>
        <v>228</v>
      </c>
      <c r="O116" s="151">
        <f t="shared" si="12"/>
        <v>92</v>
      </c>
      <c r="P116" s="151">
        <f t="shared" si="13"/>
        <v>444.666666666667</v>
      </c>
      <c r="Q116" s="162">
        <f t="shared" ref="Q116:Q145" si="14">ROUND(P116,2)</f>
        <v>444.67</v>
      </c>
      <c r="R116" s="163" t="s">
        <v>175</v>
      </c>
    </row>
    <row r="117" s="100" customFormat="1" ht="20" customHeight="1" spans="1:18">
      <c r="A117" s="103">
        <v>114</v>
      </c>
      <c r="B117" s="165" t="s">
        <v>123</v>
      </c>
      <c r="C117" s="105" t="s">
        <v>212</v>
      </c>
      <c r="D117" s="106">
        <v>40000</v>
      </c>
      <c r="E117" s="107" t="s">
        <v>202</v>
      </c>
      <c r="F117" s="110">
        <v>44424</v>
      </c>
      <c r="G117" s="109" t="s">
        <v>28</v>
      </c>
      <c r="H117" s="116">
        <v>44105</v>
      </c>
      <c r="I117" s="116">
        <v>44196</v>
      </c>
      <c r="J117" s="147">
        <f t="shared" si="9"/>
        <v>92</v>
      </c>
      <c r="K117" s="148">
        <v>4.35</v>
      </c>
      <c r="L117" s="149">
        <f t="shared" si="10"/>
        <v>444.666666666667</v>
      </c>
      <c r="M117" s="150" t="s">
        <v>175</v>
      </c>
      <c r="N117" s="151">
        <f t="shared" si="11"/>
        <v>228</v>
      </c>
      <c r="O117" s="151">
        <f t="shared" si="12"/>
        <v>92</v>
      </c>
      <c r="P117" s="151">
        <f t="shared" si="13"/>
        <v>444.666666666667</v>
      </c>
      <c r="Q117" s="162">
        <f t="shared" si="14"/>
        <v>444.67</v>
      </c>
      <c r="R117" s="163" t="s">
        <v>175</v>
      </c>
    </row>
    <row r="118" s="100" customFormat="1" ht="20" customHeight="1" spans="1:18">
      <c r="A118" s="103">
        <v>115</v>
      </c>
      <c r="B118" s="165" t="s">
        <v>123</v>
      </c>
      <c r="C118" s="105" t="s">
        <v>213</v>
      </c>
      <c r="D118" s="106">
        <v>40000</v>
      </c>
      <c r="E118" s="107" t="s">
        <v>202</v>
      </c>
      <c r="F118" s="110">
        <v>44424</v>
      </c>
      <c r="G118" s="109" t="s">
        <v>28</v>
      </c>
      <c r="H118" s="116">
        <v>44105</v>
      </c>
      <c r="I118" s="116">
        <v>44196</v>
      </c>
      <c r="J118" s="147">
        <f t="shared" si="9"/>
        <v>92</v>
      </c>
      <c r="K118" s="148">
        <v>4.35</v>
      </c>
      <c r="L118" s="149">
        <f t="shared" si="10"/>
        <v>444.666666666667</v>
      </c>
      <c r="M118" s="150" t="s">
        <v>175</v>
      </c>
      <c r="N118" s="151">
        <f t="shared" si="11"/>
        <v>228</v>
      </c>
      <c r="O118" s="151">
        <f t="shared" si="12"/>
        <v>92</v>
      </c>
      <c r="P118" s="151">
        <f t="shared" si="13"/>
        <v>444.666666666667</v>
      </c>
      <c r="Q118" s="162">
        <f t="shared" si="14"/>
        <v>444.67</v>
      </c>
      <c r="R118" s="163" t="s">
        <v>175</v>
      </c>
    </row>
    <row r="119" s="100" customFormat="1" ht="20" customHeight="1" spans="1:18">
      <c r="A119" s="103">
        <v>116</v>
      </c>
      <c r="B119" s="165" t="s">
        <v>123</v>
      </c>
      <c r="C119" s="105" t="s">
        <v>214</v>
      </c>
      <c r="D119" s="106">
        <v>40000</v>
      </c>
      <c r="E119" s="107" t="s">
        <v>202</v>
      </c>
      <c r="F119" s="110">
        <v>44424</v>
      </c>
      <c r="G119" s="109" t="s">
        <v>28</v>
      </c>
      <c r="H119" s="116">
        <v>44105</v>
      </c>
      <c r="I119" s="116">
        <v>44196</v>
      </c>
      <c r="J119" s="147">
        <f t="shared" si="9"/>
        <v>92</v>
      </c>
      <c r="K119" s="148">
        <v>4.35</v>
      </c>
      <c r="L119" s="149">
        <f t="shared" si="10"/>
        <v>444.666666666667</v>
      </c>
      <c r="M119" s="150" t="s">
        <v>175</v>
      </c>
      <c r="N119" s="151">
        <f t="shared" si="11"/>
        <v>228</v>
      </c>
      <c r="O119" s="151">
        <f t="shared" si="12"/>
        <v>92</v>
      </c>
      <c r="P119" s="151">
        <f t="shared" si="13"/>
        <v>444.666666666667</v>
      </c>
      <c r="Q119" s="162">
        <f t="shared" si="14"/>
        <v>444.67</v>
      </c>
      <c r="R119" s="163" t="s">
        <v>175</v>
      </c>
    </row>
    <row r="120" s="100" customFormat="1" ht="20" customHeight="1" spans="1:18">
      <c r="A120" s="103">
        <v>117</v>
      </c>
      <c r="B120" s="165" t="s">
        <v>123</v>
      </c>
      <c r="C120" s="105" t="s">
        <v>215</v>
      </c>
      <c r="D120" s="106">
        <v>40000</v>
      </c>
      <c r="E120" s="107" t="s">
        <v>202</v>
      </c>
      <c r="F120" s="110">
        <v>44424</v>
      </c>
      <c r="G120" s="109" t="s">
        <v>28</v>
      </c>
      <c r="H120" s="116">
        <v>44105</v>
      </c>
      <c r="I120" s="116">
        <v>44196</v>
      </c>
      <c r="J120" s="147">
        <f t="shared" si="9"/>
        <v>92</v>
      </c>
      <c r="K120" s="148">
        <v>4.35</v>
      </c>
      <c r="L120" s="149">
        <f t="shared" si="10"/>
        <v>444.666666666667</v>
      </c>
      <c r="M120" s="150" t="s">
        <v>175</v>
      </c>
      <c r="N120" s="151">
        <f t="shared" si="11"/>
        <v>228</v>
      </c>
      <c r="O120" s="151">
        <f t="shared" si="12"/>
        <v>92</v>
      </c>
      <c r="P120" s="151">
        <f t="shared" si="13"/>
        <v>444.666666666667</v>
      </c>
      <c r="Q120" s="162">
        <f t="shared" si="14"/>
        <v>444.67</v>
      </c>
      <c r="R120" s="163" t="s">
        <v>175</v>
      </c>
    </row>
    <row r="121" s="100" customFormat="1" ht="20" customHeight="1" spans="1:18">
      <c r="A121" s="103">
        <v>118</v>
      </c>
      <c r="B121" s="165" t="s">
        <v>123</v>
      </c>
      <c r="C121" s="105" t="s">
        <v>216</v>
      </c>
      <c r="D121" s="106">
        <v>40000</v>
      </c>
      <c r="E121" s="107" t="s">
        <v>202</v>
      </c>
      <c r="F121" s="110">
        <v>44424</v>
      </c>
      <c r="G121" s="109" t="s">
        <v>28</v>
      </c>
      <c r="H121" s="116">
        <v>44105</v>
      </c>
      <c r="I121" s="116">
        <v>44196</v>
      </c>
      <c r="J121" s="147">
        <f t="shared" si="9"/>
        <v>92</v>
      </c>
      <c r="K121" s="148">
        <v>4.35</v>
      </c>
      <c r="L121" s="149">
        <f t="shared" si="10"/>
        <v>444.666666666667</v>
      </c>
      <c r="M121" s="150" t="s">
        <v>175</v>
      </c>
      <c r="N121" s="151">
        <f t="shared" si="11"/>
        <v>228</v>
      </c>
      <c r="O121" s="151">
        <f t="shared" si="12"/>
        <v>92</v>
      </c>
      <c r="P121" s="151">
        <f t="shared" si="13"/>
        <v>444.666666666667</v>
      </c>
      <c r="Q121" s="162">
        <f t="shared" si="14"/>
        <v>444.67</v>
      </c>
      <c r="R121" s="163" t="s">
        <v>175</v>
      </c>
    </row>
    <row r="122" s="100" customFormat="1" ht="20" customHeight="1" spans="1:18">
      <c r="A122" s="103">
        <v>119</v>
      </c>
      <c r="B122" s="165" t="s">
        <v>123</v>
      </c>
      <c r="C122" s="105" t="s">
        <v>217</v>
      </c>
      <c r="D122" s="106">
        <v>50000</v>
      </c>
      <c r="E122" s="107" t="s">
        <v>202</v>
      </c>
      <c r="F122" s="110">
        <v>44424</v>
      </c>
      <c r="G122" s="109" t="s">
        <v>28</v>
      </c>
      <c r="H122" s="116">
        <v>44105</v>
      </c>
      <c r="I122" s="116">
        <v>44196</v>
      </c>
      <c r="J122" s="147">
        <f t="shared" si="9"/>
        <v>92</v>
      </c>
      <c r="K122" s="148">
        <v>4.35</v>
      </c>
      <c r="L122" s="149">
        <f t="shared" si="10"/>
        <v>555.833333333333</v>
      </c>
      <c r="M122" s="150" t="s">
        <v>175</v>
      </c>
      <c r="N122" s="151">
        <f t="shared" si="11"/>
        <v>228</v>
      </c>
      <c r="O122" s="151">
        <f t="shared" si="12"/>
        <v>92</v>
      </c>
      <c r="P122" s="151">
        <f t="shared" si="13"/>
        <v>555.833333333333</v>
      </c>
      <c r="Q122" s="162">
        <f t="shared" si="14"/>
        <v>555.83</v>
      </c>
      <c r="R122" s="163" t="s">
        <v>175</v>
      </c>
    </row>
    <row r="123" s="100" customFormat="1" ht="20" customHeight="1" spans="1:18">
      <c r="A123" s="103">
        <v>120</v>
      </c>
      <c r="B123" s="165" t="s">
        <v>123</v>
      </c>
      <c r="C123" s="105" t="s">
        <v>218</v>
      </c>
      <c r="D123" s="106">
        <v>50000</v>
      </c>
      <c r="E123" s="107" t="s">
        <v>202</v>
      </c>
      <c r="F123" s="110">
        <v>44424</v>
      </c>
      <c r="G123" s="109" t="s">
        <v>28</v>
      </c>
      <c r="H123" s="116">
        <v>44105</v>
      </c>
      <c r="I123" s="116">
        <v>44196</v>
      </c>
      <c r="J123" s="147">
        <f t="shared" si="9"/>
        <v>92</v>
      </c>
      <c r="K123" s="148">
        <v>4.35</v>
      </c>
      <c r="L123" s="149">
        <f t="shared" si="10"/>
        <v>555.833333333333</v>
      </c>
      <c r="M123" s="150" t="s">
        <v>175</v>
      </c>
      <c r="N123" s="151">
        <f t="shared" si="11"/>
        <v>228</v>
      </c>
      <c r="O123" s="151">
        <f t="shared" si="12"/>
        <v>92</v>
      </c>
      <c r="P123" s="151">
        <f t="shared" si="13"/>
        <v>555.833333333333</v>
      </c>
      <c r="Q123" s="162">
        <f t="shared" si="14"/>
        <v>555.83</v>
      </c>
      <c r="R123" s="163" t="s">
        <v>175</v>
      </c>
    </row>
    <row r="124" s="100" customFormat="1" ht="20" customHeight="1" spans="1:18">
      <c r="A124" s="103">
        <v>121</v>
      </c>
      <c r="B124" s="165" t="s">
        <v>123</v>
      </c>
      <c r="C124" s="105" t="s">
        <v>219</v>
      </c>
      <c r="D124" s="106">
        <v>50000</v>
      </c>
      <c r="E124" s="107" t="s">
        <v>202</v>
      </c>
      <c r="F124" s="110">
        <v>44424</v>
      </c>
      <c r="G124" s="109" t="s">
        <v>28</v>
      </c>
      <c r="H124" s="116">
        <v>44105</v>
      </c>
      <c r="I124" s="116">
        <v>44196</v>
      </c>
      <c r="J124" s="147">
        <f t="shared" si="9"/>
        <v>92</v>
      </c>
      <c r="K124" s="148">
        <v>4.35</v>
      </c>
      <c r="L124" s="149">
        <f t="shared" si="10"/>
        <v>555.833333333333</v>
      </c>
      <c r="M124" s="150" t="s">
        <v>175</v>
      </c>
      <c r="N124" s="151">
        <f t="shared" si="11"/>
        <v>228</v>
      </c>
      <c r="O124" s="151">
        <f t="shared" si="12"/>
        <v>92</v>
      </c>
      <c r="P124" s="151">
        <f t="shared" si="13"/>
        <v>555.833333333333</v>
      </c>
      <c r="Q124" s="162">
        <f t="shared" si="14"/>
        <v>555.83</v>
      </c>
      <c r="R124" s="163" t="s">
        <v>175</v>
      </c>
    </row>
    <row r="125" s="100" customFormat="1" ht="20" customHeight="1" spans="1:18">
      <c r="A125" s="103">
        <v>122</v>
      </c>
      <c r="B125" s="165" t="s">
        <v>123</v>
      </c>
      <c r="C125" s="105" t="s">
        <v>220</v>
      </c>
      <c r="D125" s="106">
        <v>50000</v>
      </c>
      <c r="E125" s="107" t="s">
        <v>202</v>
      </c>
      <c r="F125" s="110">
        <v>44424</v>
      </c>
      <c r="G125" s="109" t="s">
        <v>28</v>
      </c>
      <c r="H125" s="116">
        <v>44105</v>
      </c>
      <c r="I125" s="116">
        <v>44196</v>
      </c>
      <c r="J125" s="147">
        <f t="shared" si="9"/>
        <v>92</v>
      </c>
      <c r="K125" s="148">
        <v>4.35</v>
      </c>
      <c r="L125" s="149">
        <f t="shared" si="10"/>
        <v>555.833333333333</v>
      </c>
      <c r="M125" s="150" t="s">
        <v>175</v>
      </c>
      <c r="N125" s="151">
        <f t="shared" si="11"/>
        <v>228</v>
      </c>
      <c r="O125" s="151">
        <f t="shared" si="12"/>
        <v>92</v>
      </c>
      <c r="P125" s="151">
        <f t="shared" si="13"/>
        <v>555.833333333333</v>
      </c>
      <c r="Q125" s="162">
        <f t="shared" si="14"/>
        <v>555.83</v>
      </c>
      <c r="R125" s="163" t="s">
        <v>175</v>
      </c>
    </row>
    <row r="126" s="100" customFormat="1" ht="20" customHeight="1" spans="1:18">
      <c r="A126" s="103">
        <v>123</v>
      </c>
      <c r="B126" s="165" t="s">
        <v>123</v>
      </c>
      <c r="C126" s="105" t="s">
        <v>221</v>
      </c>
      <c r="D126" s="106">
        <v>40000</v>
      </c>
      <c r="E126" s="107" t="s">
        <v>68</v>
      </c>
      <c r="F126" s="110">
        <v>44424</v>
      </c>
      <c r="G126" s="109" t="s">
        <v>28</v>
      </c>
      <c r="H126" s="116">
        <v>44105</v>
      </c>
      <c r="I126" s="116">
        <v>44196</v>
      </c>
      <c r="J126" s="147">
        <f t="shared" si="9"/>
        <v>92</v>
      </c>
      <c r="K126" s="148">
        <v>4.35</v>
      </c>
      <c r="L126" s="149">
        <f t="shared" si="10"/>
        <v>444.666666666667</v>
      </c>
      <c r="M126" s="150" t="s">
        <v>175</v>
      </c>
      <c r="N126" s="151">
        <f t="shared" si="11"/>
        <v>228</v>
      </c>
      <c r="O126" s="151">
        <f t="shared" si="12"/>
        <v>92</v>
      </c>
      <c r="P126" s="151">
        <f t="shared" si="13"/>
        <v>444.666666666667</v>
      </c>
      <c r="Q126" s="162">
        <f t="shared" si="14"/>
        <v>444.67</v>
      </c>
      <c r="R126" s="163" t="s">
        <v>175</v>
      </c>
    </row>
    <row r="127" s="100" customFormat="1" ht="20" customHeight="1" spans="1:18">
      <c r="A127" s="103">
        <v>124</v>
      </c>
      <c r="B127" s="165" t="s">
        <v>123</v>
      </c>
      <c r="C127" s="105" t="s">
        <v>222</v>
      </c>
      <c r="D127" s="106">
        <v>40000</v>
      </c>
      <c r="E127" s="107" t="s">
        <v>68</v>
      </c>
      <c r="F127" s="110">
        <v>44425</v>
      </c>
      <c r="G127" s="109" t="s">
        <v>28</v>
      </c>
      <c r="H127" s="116">
        <v>44105</v>
      </c>
      <c r="I127" s="116">
        <v>44196</v>
      </c>
      <c r="J127" s="147">
        <f t="shared" si="9"/>
        <v>92</v>
      </c>
      <c r="K127" s="148">
        <v>4.35</v>
      </c>
      <c r="L127" s="149">
        <f t="shared" si="10"/>
        <v>444.666666666667</v>
      </c>
      <c r="M127" s="150" t="s">
        <v>175</v>
      </c>
      <c r="N127" s="151">
        <f t="shared" si="11"/>
        <v>229</v>
      </c>
      <c r="O127" s="151">
        <f t="shared" si="12"/>
        <v>92</v>
      </c>
      <c r="P127" s="151">
        <f t="shared" si="13"/>
        <v>444.666666666667</v>
      </c>
      <c r="Q127" s="162">
        <f t="shared" si="14"/>
        <v>444.67</v>
      </c>
      <c r="R127" s="163" t="s">
        <v>175</v>
      </c>
    </row>
    <row r="128" s="100" customFormat="1" ht="20" customHeight="1" spans="1:18">
      <c r="A128" s="103">
        <v>125</v>
      </c>
      <c r="B128" s="165" t="s">
        <v>123</v>
      </c>
      <c r="C128" s="105" t="s">
        <v>223</v>
      </c>
      <c r="D128" s="106">
        <v>50000</v>
      </c>
      <c r="E128" s="107" t="s">
        <v>68</v>
      </c>
      <c r="F128" s="110">
        <v>44424</v>
      </c>
      <c r="G128" s="109" t="s">
        <v>28</v>
      </c>
      <c r="H128" s="116">
        <v>44105</v>
      </c>
      <c r="I128" s="116">
        <v>44196</v>
      </c>
      <c r="J128" s="147">
        <f t="shared" si="9"/>
        <v>92</v>
      </c>
      <c r="K128" s="148">
        <v>4.35</v>
      </c>
      <c r="L128" s="149">
        <f t="shared" si="10"/>
        <v>555.833333333333</v>
      </c>
      <c r="M128" s="150" t="s">
        <v>175</v>
      </c>
      <c r="N128" s="151">
        <f t="shared" si="11"/>
        <v>228</v>
      </c>
      <c r="O128" s="151">
        <f t="shared" si="12"/>
        <v>92</v>
      </c>
      <c r="P128" s="151">
        <f t="shared" si="13"/>
        <v>555.833333333333</v>
      </c>
      <c r="Q128" s="162">
        <f t="shared" si="14"/>
        <v>555.83</v>
      </c>
      <c r="R128" s="163" t="s">
        <v>175</v>
      </c>
    </row>
    <row r="129" s="100" customFormat="1" ht="20" customHeight="1" spans="1:18">
      <c r="A129" s="103">
        <v>126</v>
      </c>
      <c r="B129" s="165" t="s">
        <v>123</v>
      </c>
      <c r="C129" s="105" t="s">
        <v>224</v>
      </c>
      <c r="D129" s="106">
        <v>40000</v>
      </c>
      <c r="E129" s="107" t="s">
        <v>81</v>
      </c>
      <c r="F129" s="110">
        <v>44427</v>
      </c>
      <c r="G129" s="109" t="s">
        <v>28</v>
      </c>
      <c r="H129" s="116">
        <v>44105</v>
      </c>
      <c r="I129" s="116">
        <v>44196</v>
      </c>
      <c r="J129" s="147">
        <f t="shared" si="9"/>
        <v>92</v>
      </c>
      <c r="K129" s="148">
        <v>4.35</v>
      </c>
      <c r="L129" s="149">
        <f t="shared" si="10"/>
        <v>444.666666666667</v>
      </c>
      <c r="M129" s="150" t="s">
        <v>175</v>
      </c>
      <c r="N129" s="151">
        <f t="shared" si="11"/>
        <v>231</v>
      </c>
      <c r="O129" s="151">
        <f t="shared" si="12"/>
        <v>92</v>
      </c>
      <c r="P129" s="151">
        <f t="shared" si="13"/>
        <v>444.666666666667</v>
      </c>
      <c r="Q129" s="162">
        <f t="shared" si="14"/>
        <v>444.67</v>
      </c>
      <c r="R129" s="163" t="s">
        <v>175</v>
      </c>
    </row>
    <row r="130" s="100" customFormat="1" ht="20" customHeight="1" spans="1:18">
      <c r="A130" s="103">
        <v>127</v>
      </c>
      <c r="B130" s="165" t="s">
        <v>123</v>
      </c>
      <c r="C130" s="105" t="s">
        <v>225</v>
      </c>
      <c r="D130" s="106">
        <v>40000</v>
      </c>
      <c r="E130" s="107" t="s">
        <v>94</v>
      </c>
      <c r="F130" s="110">
        <v>44432</v>
      </c>
      <c r="G130" s="109" t="s">
        <v>28</v>
      </c>
      <c r="H130" s="116">
        <v>44105</v>
      </c>
      <c r="I130" s="116">
        <v>44196</v>
      </c>
      <c r="J130" s="147">
        <f t="shared" si="9"/>
        <v>92</v>
      </c>
      <c r="K130" s="148">
        <v>4.35</v>
      </c>
      <c r="L130" s="149">
        <f t="shared" si="10"/>
        <v>444.666666666667</v>
      </c>
      <c r="M130" s="150" t="s">
        <v>175</v>
      </c>
      <c r="N130" s="151">
        <f t="shared" si="11"/>
        <v>236</v>
      </c>
      <c r="O130" s="151">
        <f t="shared" si="12"/>
        <v>92</v>
      </c>
      <c r="P130" s="151">
        <f t="shared" si="13"/>
        <v>444.666666666667</v>
      </c>
      <c r="Q130" s="162">
        <f t="shared" si="14"/>
        <v>444.67</v>
      </c>
      <c r="R130" s="163" t="s">
        <v>175</v>
      </c>
    </row>
    <row r="131" s="100" customFormat="1" ht="20" customHeight="1" spans="1:18">
      <c r="A131" s="103">
        <v>128</v>
      </c>
      <c r="B131" s="165" t="s">
        <v>123</v>
      </c>
      <c r="C131" s="105" t="s">
        <v>226</v>
      </c>
      <c r="D131" s="106">
        <v>30000</v>
      </c>
      <c r="E131" s="107" t="s">
        <v>100</v>
      </c>
      <c r="F131" s="110">
        <v>44433</v>
      </c>
      <c r="G131" s="109" t="s">
        <v>28</v>
      </c>
      <c r="H131" s="116">
        <v>44105</v>
      </c>
      <c r="I131" s="116">
        <v>44196</v>
      </c>
      <c r="J131" s="147">
        <f t="shared" si="9"/>
        <v>92</v>
      </c>
      <c r="K131" s="148">
        <v>4.35</v>
      </c>
      <c r="L131" s="149">
        <f t="shared" si="10"/>
        <v>333.5</v>
      </c>
      <c r="M131" s="150" t="s">
        <v>175</v>
      </c>
      <c r="N131" s="151">
        <f t="shared" si="11"/>
        <v>237</v>
      </c>
      <c r="O131" s="151">
        <f t="shared" si="12"/>
        <v>92</v>
      </c>
      <c r="P131" s="151">
        <f t="shared" si="13"/>
        <v>333.5</v>
      </c>
      <c r="Q131" s="162">
        <f t="shared" si="14"/>
        <v>333.5</v>
      </c>
      <c r="R131" s="163" t="s">
        <v>175</v>
      </c>
    </row>
    <row r="132" s="100" customFormat="1" ht="20" customHeight="1" spans="1:18">
      <c r="A132" s="103">
        <v>129</v>
      </c>
      <c r="B132" s="165" t="s">
        <v>123</v>
      </c>
      <c r="C132" s="105" t="s">
        <v>227</v>
      </c>
      <c r="D132" s="106">
        <v>30000</v>
      </c>
      <c r="E132" s="107" t="s">
        <v>104</v>
      </c>
      <c r="F132" s="110">
        <v>44435</v>
      </c>
      <c r="G132" s="109" t="s">
        <v>28</v>
      </c>
      <c r="H132" s="116">
        <v>44105</v>
      </c>
      <c r="I132" s="116">
        <v>44196</v>
      </c>
      <c r="J132" s="147">
        <f t="shared" ref="J132:J145" si="15">I132-H132+1</f>
        <v>92</v>
      </c>
      <c r="K132" s="148">
        <v>4.35</v>
      </c>
      <c r="L132" s="149">
        <f t="shared" ref="L132:L145" si="16">K132*J132*D132/36000</f>
        <v>333.5</v>
      </c>
      <c r="M132" s="150" t="s">
        <v>175</v>
      </c>
      <c r="N132" s="151">
        <f t="shared" ref="N132:N145" si="17">F132-I132</f>
        <v>239</v>
      </c>
      <c r="O132" s="151">
        <f t="shared" ref="O132:O145" si="18">I132-H132+1</f>
        <v>92</v>
      </c>
      <c r="P132" s="151">
        <f t="shared" ref="P132:P145" si="19">(D132*O132*K132/36000)</f>
        <v>333.5</v>
      </c>
      <c r="Q132" s="162">
        <f t="shared" si="14"/>
        <v>333.5</v>
      </c>
      <c r="R132" s="163" t="s">
        <v>175</v>
      </c>
    </row>
    <row r="133" s="100" customFormat="1" ht="20" customHeight="1" spans="1:18">
      <c r="A133" s="103">
        <v>130</v>
      </c>
      <c r="B133" s="165" t="s">
        <v>123</v>
      </c>
      <c r="C133" s="105" t="s">
        <v>228</v>
      </c>
      <c r="D133" s="106">
        <v>30000</v>
      </c>
      <c r="E133" s="107" t="s">
        <v>104</v>
      </c>
      <c r="F133" s="110">
        <v>44435</v>
      </c>
      <c r="G133" s="109" t="s">
        <v>28</v>
      </c>
      <c r="H133" s="116">
        <v>44105</v>
      </c>
      <c r="I133" s="116">
        <v>44196</v>
      </c>
      <c r="J133" s="147">
        <f t="shared" si="15"/>
        <v>92</v>
      </c>
      <c r="K133" s="148">
        <v>4.35</v>
      </c>
      <c r="L133" s="149">
        <f t="shared" si="16"/>
        <v>333.5</v>
      </c>
      <c r="M133" s="150" t="s">
        <v>175</v>
      </c>
      <c r="N133" s="151">
        <f t="shared" si="17"/>
        <v>239</v>
      </c>
      <c r="O133" s="151">
        <f t="shared" si="18"/>
        <v>92</v>
      </c>
      <c r="P133" s="151">
        <f t="shared" si="19"/>
        <v>333.5</v>
      </c>
      <c r="Q133" s="162">
        <f t="shared" si="14"/>
        <v>333.5</v>
      </c>
      <c r="R133" s="163" t="s">
        <v>175</v>
      </c>
    </row>
    <row r="134" s="100" customFormat="1" ht="20" customHeight="1" spans="1:18">
      <c r="A134" s="103">
        <v>131</v>
      </c>
      <c r="B134" s="165" t="s">
        <v>123</v>
      </c>
      <c r="C134" s="105" t="s">
        <v>229</v>
      </c>
      <c r="D134" s="106">
        <v>30000</v>
      </c>
      <c r="E134" s="107" t="s">
        <v>230</v>
      </c>
      <c r="F134" s="110">
        <v>44436</v>
      </c>
      <c r="G134" s="109" t="s">
        <v>28</v>
      </c>
      <c r="H134" s="116">
        <v>44105</v>
      </c>
      <c r="I134" s="116">
        <v>44196</v>
      </c>
      <c r="J134" s="147">
        <f t="shared" si="15"/>
        <v>92</v>
      </c>
      <c r="K134" s="148">
        <v>4.35</v>
      </c>
      <c r="L134" s="149">
        <f t="shared" si="16"/>
        <v>333.5</v>
      </c>
      <c r="M134" s="150" t="s">
        <v>175</v>
      </c>
      <c r="N134" s="151">
        <f t="shared" si="17"/>
        <v>240</v>
      </c>
      <c r="O134" s="151">
        <f t="shared" si="18"/>
        <v>92</v>
      </c>
      <c r="P134" s="151">
        <f t="shared" si="19"/>
        <v>333.5</v>
      </c>
      <c r="Q134" s="162">
        <f t="shared" si="14"/>
        <v>333.5</v>
      </c>
      <c r="R134" s="163" t="s">
        <v>175</v>
      </c>
    </row>
    <row r="135" s="100" customFormat="1" ht="20" customHeight="1" spans="1:18">
      <c r="A135" s="103">
        <v>132</v>
      </c>
      <c r="B135" s="165" t="s">
        <v>123</v>
      </c>
      <c r="C135" s="105" t="s">
        <v>231</v>
      </c>
      <c r="D135" s="106">
        <v>30000</v>
      </c>
      <c r="E135" s="107" t="s">
        <v>230</v>
      </c>
      <c r="F135" s="110">
        <v>44436</v>
      </c>
      <c r="G135" s="109" t="s">
        <v>28</v>
      </c>
      <c r="H135" s="116">
        <v>44105</v>
      </c>
      <c r="I135" s="116">
        <v>44196</v>
      </c>
      <c r="J135" s="147">
        <f t="shared" si="15"/>
        <v>92</v>
      </c>
      <c r="K135" s="148">
        <v>4.35</v>
      </c>
      <c r="L135" s="149">
        <f t="shared" si="16"/>
        <v>333.5</v>
      </c>
      <c r="M135" s="150" t="s">
        <v>175</v>
      </c>
      <c r="N135" s="151">
        <f t="shared" si="17"/>
        <v>240</v>
      </c>
      <c r="O135" s="151">
        <f t="shared" si="18"/>
        <v>92</v>
      </c>
      <c r="P135" s="151">
        <f t="shared" si="19"/>
        <v>333.5</v>
      </c>
      <c r="Q135" s="162">
        <f t="shared" si="14"/>
        <v>333.5</v>
      </c>
      <c r="R135" s="163" t="s">
        <v>175</v>
      </c>
    </row>
    <row r="136" s="100" customFormat="1" ht="20" customHeight="1" spans="1:18">
      <c r="A136" s="103">
        <v>133</v>
      </c>
      <c r="B136" s="165" t="s">
        <v>123</v>
      </c>
      <c r="C136" s="105" t="s">
        <v>232</v>
      </c>
      <c r="D136" s="106">
        <v>30000</v>
      </c>
      <c r="E136" s="107" t="s">
        <v>108</v>
      </c>
      <c r="F136" s="110">
        <v>44439</v>
      </c>
      <c r="G136" s="109" t="s">
        <v>28</v>
      </c>
      <c r="H136" s="116">
        <v>44105</v>
      </c>
      <c r="I136" s="116">
        <v>44196</v>
      </c>
      <c r="J136" s="147">
        <f t="shared" si="15"/>
        <v>92</v>
      </c>
      <c r="K136" s="148">
        <v>4.35</v>
      </c>
      <c r="L136" s="149">
        <f t="shared" si="16"/>
        <v>333.5</v>
      </c>
      <c r="M136" s="150" t="s">
        <v>175</v>
      </c>
      <c r="N136" s="151">
        <f t="shared" si="17"/>
        <v>243</v>
      </c>
      <c r="O136" s="151">
        <f t="shared" si="18"/>
        <v>92</v>
      </c>
      <c r="P136" s="151">
        <f t="shared" si="19"/>
        <v>333.5</v>
      </c>
      <c r="Q136" s="162">
        <f t="shared" si="14"/>
        <v>333.5</v>
      </c>
      <c r="R136" s="163" t="s">
        <v>175</v>
      </c>
    </row>
    <row r="137" s="100" customFormat="1" ht="20" customHeight="1" spans="1:18">
      <c r="A137" s="103">
        <v>134</v>
      </c>
      <c r="B137" s="165" t="s">
        <v>123</v>
      </c>
      <c r="C137" s="105" t="s">
        <v>233</v>
      </c>
      <c r="D137" s="106">
        <v>40000</v>
      </c>
      <c r="E137" s="107" t="s">
        <v>234</v>
      </c>
      <c r="F137" s="110">
        <v>44446</v>
      </c>
      <c r="G137" s="109" t="s">
        <v>28</v>
      </c>
      <c r="H137" s="116">
        <v>44105</v>
      </c>
      <c r="I137" s="116">
        <v>44196</v>
      </c>
      <c r="J137" s="147">
        <f t="shared" si="15"/>
        <v>92</v>
      </c>
      <c r="K137" s="148">
        <v>4.35</v>
      </c>
      <c r="L137" s="149">
        <f t="shared" si="16"/>
        <v>444.666666666667</v>
      </c>
      <c r="M137" s="150" t="s">
        <v>175</v>
      </c>
      <c r="N137" s="151">
        <f t="shared" si="17"/>
        <v>250</v>
      </c>
      <c r="O137" s="151">
        <f t="shared" si="18"/>
        <v>92</v>
      </c>
      <c r="P137" s="151">
        <f t="shared" si="19"/>
        <v>444.666666666667</v>
      </c>
      <c r="Q137" s="162">
        <f t="shared" si="14"/>
        <v>444.67</v>
      </c>
      <c r="R137" s="163" t="s">
        <v>175</v>
      </c>
    </row>
    <row r="138" s="100" customFormat="1" ht="20" customHeight="1" spans="1:18">
      <c r="A138" s="103">
        <v>135</v>
      </c>
      <c r="B138" s="165" t="s">
        <v>123</v>
      </c>
      <c r="C138" s="105" t="s">
        <v>235</v>
      </c>
      <c r="D138" s="106">
        <v>50000</v>
      </c>
      <c r="E138" s="107" t="s">
        <v>234</v>
      </c>
      <c r="F138" s="110">
        <v>44446</v>
      </c>
      <c r="G138" s="109" t="s">
        <v>28</v>
      </c>
      <c r="H138" s="110">
        <v>44105</v>
      </c>
      <c r="I138" s="116">
        <v>44196</v>
      </c>
      <c r="J138" s="147">
        <f t="shared" si="15"/>
        <v>92</v>
      </c>
      <c r="K138" s="148">
        <v>4.35</v>
      </c>
      <c r="L138" s="149">
        <f t="shared" si="16"/>
        <v>555.833333333333</v>
      </c>
      <c r="M138" s="150" t="s">
        <v>175</v>
      </c>
      <c r="N138" s="151">
        <f t="shared" si="17"/>
        <v>250</v>
      </c>
      <c r="O138" s="151">
        <f t="shared" si="18"/>
        <v>92</v>
      </c>
      <c r="P138" s="151">
        <f t="shared" si="19"/>
        <v>555.833333333333</v>
      </c>
      <c r="Q138" s="162">
        <f t="shared" si="14"/>
        <v>555.83</v>
      </c>
      <c r="R138" s="163" t="s">
        <v>175</v>
      </c>
    </row>
    <row r="139" s="100" customFormat="1" ht="20" customHeight="1" spans="1:18">
      <c r="A139" s="103">
        <v>136</v>
      </c>
      <c r="B139" s="165" t="s">
        <v>123</v>
      </c>
      <c r="C139" s="150" t="s">
        <v>236</v>
      </c>
      <c r="D139" s="106">
        <v>30000</v>
      </c>
      <c r="E139" s="107" t="s">
        <v>237</v>
      </c>
      <c r="F139" s="110">
        <v>44453</v>
      </c>
      <c r="G139" s="109" t="s">
        <v>28</v>
      </c>
      <c r="H139" s="166">
        <v>44105</v>
      </c>
      <c r="I139" s="166">
        <v>44196</v>
      </c>
      <c r="J139" s="147">
        <f t="shared" si="15"/>
        <v>92</v>
      </c>
      <c r="K139" s="148">
        <v>4.35</v>
      </c>
      <c r="L139" s="149">
        <f t="shared" si="16"/>
        <v>333.5</v>
      </c>
      <c r="M139" s="150" t="s">
        <v>175</v>
      </c>
      <c r="N139" s="151">
        <f t="shared" si="17"/>
        <v>257</v>
      </c>
      <c r="O139" s="151">
        <f t="shared" si="18"/>
        <v>92</v>
      </c>
      <c r="P139" s="151">
        <f t="shared" si="19"/>
        <v>333.5</v>
      </c>
      <c r="Q139" s="162">
        <f t="shared" si="14"/>
        <v>333.5</v>
      </c>
      <c r="R139" s="163" t="s">
        <v>175</v>
      </c>
    </row>
    <row r="140" s="100" customFormat="1" ht="20" customHeight="1" spans="1:18">
      <c r="A140" s="103">
        <v>137</v>
      </c>
      <c r="B140" s="165" t="s">
        <v>123</v>
      </c>
      <c r="C140" s="105" t="s">
        <v>238</v>
      </c>
      <c r="D140" s="106">
        <v>50000</v>
      </c>
      <c r="E140" s="167" t="s">
        <v>239</v>
      </c>
      <c r="F140" s="110">
        <v>44509</v>
      </c>
      <c r="G140" s="109" t="s">
        <v>28</v>
      </c>
      <c r="H140" s="166" t="s">
        <v>239</v>
      </c>
      <c r="I140" s="166">
        <v>44196</v>
      </c>
      <c r="J140" s="147">
        <f t="shared" si="15"/>
        <v>53</v>
      </c>
      <c r="K140" s="148">
        <v>4.35</v>
      </c>
      <c r="L140" s="149">
        <f t="shared" si="16"/>
        <v>320.208333333333</v>
      </c>
      <c r="M140" s="150" t="s">
        <v>175</v>
      </c>
      <c r="N140" s="151">
        <f t="shared" si="17"/>
        <v>313</v>
      </c>
      <c r="O140" s="151">
        <f t="shared" si="18"/>
        <v>53</v>
      </c>
      <c r="P140" s="151">
        <f t="shared" si="19"/>
        <v>320.208333333333</v>
      </c>
      <c r="Q140" s="162">
        <f t="shared" si="14"/>
        <v>320.21</v>
      </c>
      <c r="R140" s="163" t="s">
        <v>175</v>
      </c>
    </row>
    <row r="141" s="100" customFormat="1" ht="20" customHeight="1" spans="1:18">
      <c r="A141" s="103">
        <v>138</v>
      </c>
      <c r="B141" s="165" t="s">
        <v>123</v>
      </c>
      <c r="C141" s="105" t="s">
        <v>240</v>
      </c>
      <c r="D141" s="106">
        <v>50000</v>
      </c>
      <c r="E141" s="167" t="s">
        <v>241</v>
      </c>
      <c r="F141" s="110">
        <v>44510</v>
      </c>
      <c r="G141" s="109" t="s">
        <v>28</v>
      </c>
      <c r="H141" s="166" t="s">
        <v>241</v>
      </c>
      <c r="I141" s="166">
        <v>44196</v>
      </c>
      <c r="J141" s="147">
        <f t="shared" si="15"/>
        <v>52</v>
      </c>
      <c r="K141" s="148">
        <v>4.35</v>
      </c>
      <c r="L141" s="149">
        <f t="shared" si="16"/>
        <v>314.166666666667</v>
      </c>
      <c r="M141" s="150" t="s">
        <v>175</v>
      </c>
      <c r="N141" s="151">
        <f t="shared" si="17"/>
        <v>314</v>
      </c>
      <c r="O141" s="151">
        <f t="shared" si="18"/>
        <v>52</v>
      </c>
      <c r="P141" s="151">
        <f t="shared" si="19"/>
        <v>314.166666666667</v>
      </c>
      <c r="Q141" s="162">
        <f t="shared" si="14"/>
        <v>314.17</v>
      </c>
      <c r="R141" s="163" t="s">
        <v>175</v>
      </c>
    </row>
    <row r="142" s="100" customFormat="1" ht="20" customHeight="1" spans="1:18">
      <c r="A142" s="103">
        <v>139</v>
      </c>
      <c r="B142" s="165" t="s">
        <v>123</v>
      </c>
      <c r="C142" s="105" t="s">
        <v>242</v>
      </c>
      <c r="D142" s="106">
        <v>30000</v>
      </c>
      <c r="E142" s="167" t="s">
        <v>243</v>
      </c>
      <c r="F142" s="110">
        <v>44512</v>
      </c>
      <c r="G142" s="109" t="s">
        <v>28</v>
      </c>
      <c r="H142" s="166" t="s">
        <v>243</v>
      </c>
      <c r="I142" s="166">
        <v>44196</v>
      </c>
      <c r="J142" s="147">
        <f t="shared" si="15"/>
        <v>50</v>
      </c>
      <c r="K142" s="148">
        <v>4.35</v>
      </c>
      <c r="L142" s="149">
        <f t="shared" si="16"/>
        <v>181.25</v>
      </c>
      <c r="M142" s="150" t="s">
        <v>175</v>
      </c>
      <c r="N142" s="151">
        <f t="shared" si="17"/>
        <v>316</v>
      </c>
      <c r="O142" s="151">
        <f t="shared" si="18"/>
        <v>50</v>
      </c>
      <c r="P142" s="151">
        <f t="shared" si="19"/>
        <v>181.25</v>
      </c>
      <c r="Q142" s="162">
        <f t="shared" si="14"/>
        <v>181.25</v>
      </c>
      <c r="R142" s="163" t="s">
        <v>175</v>
      </c>
    </row>
    <row r="143" s="100" customFormat="1" ht="20" customHeight="1" spans="1:18">
      <c r="A143" s="103">
        <v>140</v>
      </c>
      <c r="B143" s="165" t="s">
        <v>123</v>
      </c>
      <c r="C143" s="105" t="s">
        <v>244</v>
      </c>
      <c r="D143" s="106">
        <v>50000</v>
      </c>
      <c r="E143" s="167" t="s">
        <v>245</v>
      </c>
      <c r="F143" s="110">
        <v>44545</v>
      </c>
      <c r="G143" s="109" t="s">
        <v>28</v>
      </c>
      <c r="H143" s="166" t="s">
        <v>245</v>
      </c>
      <c r="I143" s="166">
        <v>44196</v>
      </c>
      <c r="J143" s="147">
        <f t="shared" si="15"/>
        <v>17</v>
      </c>
      <c r="K143" s="148">
        <v>4.35</v>
      </c>
      <c r="L143" s="149">
        <f t="shared" si="16"/>
        <v>102.708333333333</v>
      </c>
      <c r="M143" s="150" t="s">
        <v>175</v>
      </c>
      <c r="N143" s="151">
        <f t="shared" si="17"/>
        <v>349</v>
      </c>
      <c r="O143" s="151">
        <f t="shared" si="18"/>
        <v>17</v>
      </c>
      <c r="P143" s="151">
        <f t="shared" si="19"/>
        <v>102.708333333333</v>
      </c>
      <c r="Q143" s="162">
        <f t="shared" si="14"/>
        <v>102.71</v>
      </c>
      <c r="R143" s="163" t="s">
        <v>175</v>
      </c>
    </row>
    <row r="144" s="100" customFormat="1" ht="20" customHeight="1" spans="1:18">
      <c r="A144" s="103">
        <v>141</v>
      </c>
      <c r="B144" s="165" t="s">
        <v>123</v>
      </c>
      <c r="C144" s="150" t="s">
        <v>238</v>
      </c>
      <c r="D144" s="150">
        <v>50000</v>
      </c>
      <c r="E144" s="167">
        <v>43777</v>
      </c>
      <c r="F144" s="110">
        <v>44143</v>
      </c>
      <c r="G144" s="168" t="s">
        <v>28</v>
      </c>
      <c r="H144" s="166">
        <v>44105</v>
      </c>
      <c r="I144" s="166">
        <v>44139</v>
      </c>
      <c r="J144" s="147">
        <f t="shared" si="15"/>
        <v>35</v>
      </c>
      <c r="K144" s="148">
        <v>4.35</v>
      </c>
      <c r="L144" s="149">
        <f t="shared" si="16"/>
        <v>211.458333333333</v>
      </c>
      <c r="M144" s="150" t="s">
        <v>175</v>
      </c>
      <c r="N144" s="151">
        <f t="shared" si="17"/>
        <v>4</v>
      </c>
      <c r="O144" s="151">
        <f t="shared" si="18"/>
        <v>35</v>
      </c>
      <c r="P144" s="151">
        <f t="shared" si="19"/>
        <v>211.458333333333</v>
      </c>
      <c r="Q144" s="162">
        <f t="shared" si="14"/>
        <v>211.46</v>
      </c>
      <c r="R144" s="163" t="s">
        <v>175</v>
      </c>
    </row>
    <row r="145" s="100" customFormat="1" ht="20" customHeight="1" spans="1:18">
      <c r="A145" s="103">
        <v>142</v>
      </c>
      <c r="B145" s="165" t="s">
        <v>123</v>
      </c>
      <c r="C145" s="150" t="s">
        <v>244</v>
      </c>
      <c r="D145" s="150">
        <v>50000</v>
      </c>
      <c r="E145" s="167">
        <v>44058</v>
      </c>
      <c r="F145" s="110">
        <v>44423</v>
      </c>
      <c r="G145" s="168" t="s">
        <v>28</v>
      </c>
      <c r="H145" s="166">
        <v>44105</v>
      </c>
      <c r="I145" s="166">
        <v>44179</v>
      </c>
      <c r="J145" s="147">
        <f t="shared" si="15"/>
        <v>75</v>
      </c>
      <c r="K145" s="148">
        <v>4.35</v>
      </c>
      <c r="L145" s="149">
        <f t="shared" si="16"/>
        <v>453.125</v>
      </c>
      <c r="M145" s="150" t="s">
        <v>175</v>
      </c>
      <c r="N145" s="151">
        <f t="shared" si="17"/>
        <v>244</v>
      </c>
      <c r="O145" s="151">
        <f t="shared" si="18"/>
        <v>75</v>
      </c>
      <c r="P145" s="151">
        <f t="shared" si="19"/>
        <v>453.125</v>
      </c>
      <c r="Q145" s="162">
        <f t="shared" si="14"/>
        <v>453.13</v>
      </c>
      <c r="R145" s="163" t="s">
        <v>175</v>
      </c>
    </row>
    <row r="146" s="100" customFormat="1" ht="20" customHeight="1" spans="1:18">
      <c r="A146" s="103">
        <v>143</v>
      </c>
      <c r="B146" s="165" t="s">
        <v>123</v>
      </c>
      <c r="C146" s="169" t="s">
        <v>246</v>
      </c>
      <c r="D146" s="170">
        <v>50000</v>
      </c>
      <c r="E146" s="171">
        <v>44058</v>
      </c>
      <c r="F146" s="172" t="s">
        <v>133</v>
      </c>
      <c r="G146" s="171" t="s">
        <v>28</v>
      </c>
      <c r="H146" s="171">
        <v>44105</v>
      </c>
      <c r="I146" s="171">
        <v>44196</v>
      </c>
      <c r="J146" s="169">
        <v>92</v>
      </c>
      <c r="K146" s="169" t="s">
        <v>247</v>
      </c>
      <c r="L146" s="149"/>
      <c r="M146" s="150"/>
      <c r="N146" s="151"/>
      <c r="O146" s="151"/>
      <c r="P146" s="151"/>
      <c r="Q146" s="162">
        <v>555.83</v>
      </c>
      <c r="R146" s="163" t="s">
        <v>175</v>
      </c>
    </row>
    <row r="147" s="100" customFormat="1" ht="20" customHeight="1" spans="1:18">
      <c r="A147" s="103">
        <v>144</v>
      </c>
      <c r="B147" s="165" t="s">
        <v>123</v>
      </c>
      <c r="C147" s="169" t="s">
        <v>248</v>
      </c>
      <c r="D147" s="170">
        <v>50000</v>
      </c>
      <c r="E147" s="171">
        <v>44058</v>
      </c>
      <c r="F147" s="172" t="s">
        <v>133</v>
      </c>
      <c r="G147" s="171" t="s">
        <v>28</v>
      </c>
      <c r="H147" s="171">
        <v>44105</v>
      </c>
      <c r="I147" s="171">
        <v>44196</v>
      </c>
      <c r="J147" s="169">
        <v>92</v>
      </c>
      <c r="K147" s="169" t="s">
        <v>247</v>
      </c>
      <c r="L147" s="149"/>
      <c r="M147" s="150"/>
      <c r="N147" s="151"/>
      <c r="O147" s="151"/>
      <c r="P147" s="151"/>
      <c r="Q147" s="162">
        <v>555.83</v>
      </c>
      <c r="R147" s="163" t="s">
        <v>175</v>
      </c>
    </row>
    <row r="148" s="100" customFormat="1" ht="20" customHeight="1" spans="1:18">
      <c r="A148" s="103">
        <v>145</v>
      </c>
      <c r="B148" s="165" t="s">
        <v>123</v>
      </c>
      <c r="C148" s="169" t="s">
        <v>249</v>
      </c>
      <c r="D148" s="170">
        <v>50000</v>
      </c>
      <c r="E148" s="171">
        <v>44059</v>
      </c>
      <c r="F148" s="172" t="s">
        <v>250</v>
      </c>
      <c r="G148" s="171" t="s">
        <v>28</v>
      </c>
      <c r="H148" s="171">
        <v>44105</v>
      </c>
      <c r="I148" s="171">
        <v>44196</v>
      </c>
      <c r="J148" s="169">
        <v>92</v>
      </c>
      <c r="K148" s="169" t="s">
        <v>247</v>
      </c>
      <c r="L148" s="149"/>
      <c r="M148" s="150"/>
      <c r="N148" s="151"/>
      <c r="O148" s="151"/>
      <c r="P148" s="151"/>
      <c r="Q148" s="162">
        <v>555.83</v>
      </c>
      <c r="R148" s="163" t="s">
        <v>175</v>
      </c>
    </row>
    <row r="149" s="100" customFormat="1" ht="20" customHeight="1" spans="1:18">
      <c r="A149" s="103">
        <v>146</v>
      </c>
      <c r="B149" s="165" t="s">
        <v>123</v>
      </c>
      <c r="C149" s="169" t="s">
        <v>251</v>
      </c>
      <c r="D149" s="170">
        <v>50000</v>
      </c>
      <c r="E149" s="171">
        <v>44059</v>
      </c>
      <c r="F149" s="172" t="s">
        <v>250</v>
      </c>
      <c r="G149" s="171" t="s">
        <v>28</v>
      </c>
      <c r="H149" s="171">
        <v>44105</v>
      </c>
      <c r="I149" s="171">
        <v>44196</v>
      </c>
      <c r="J149" s="169">
        <v>92</v>
      </c>
      <c r="K149" s="169" t="s">
        <v>247</v>
      </c>
      <c r="L149" s="149"/>
      <c r="M149" s="150"/>
      <c r="N149" s="151"/>
      <c r="O149" s="151"/>
      <c r="P149" s="151"/>
      <c r="Q149" s="162">
        <v>555.83</v>
      </c>
      <c r="R149" s="163" t="s">
        <v>175</v>
      </c>
    </row>
    <row r="150" s="100" customFormat="1" ht="20" customHeight="1" spans="1:18">
      <c r="A150" s="103">
        <v>147</v>
      </c>
      <c r="B150" s="165" t="s">
        <v>123</v>
      </c>
      <c r="C150" s="169" t="s">
        <v>252</v>
      </c>
      <c r="D150" s="170">
        <v>50000</v>
      </c>
      <c r="E150" s="171">
        <v>44059</v>
      </c>
      <c r="F150" s="172" t="s">
        <v>250</v>
      </c>
      <c r="G150" s="171" t="s">
        <v>28</v>
      </c>
      <c r="H150" s="171">
        <v>44105</v>
      </c>
      <c r="I150" s="171">
        <v>44196</v>
      </c>
      <c r="J150" s="169">
        <v>92</v>
      </c>
      <c r="K150" s="169" t="s">
        <v>247</v>
      </c>
      <c r="L150" s="149"/>
      <c r="M150" s="150"/>
      <c r="N150" s="151"/>
      <c r="O150" s="151"/>
      <c r="P150" s="151"/>
      <c r="Q150" s="162">
        <v>555.83</v>
      </c>
      <c r="R150" s="163" t="s">
        <v>175</v>
      </c>
    </row>
    <row r="151" s="100" customFormat="1" ht="20" customHeight="1" spans="1:18">
      <c r="A151" s="103">
        <v>148</v>
      </c>
      <c r="B151" s="165" t="s">
        <v>123</v>
      </c>
      <c r="C151" s="169" t="s">
        <v>253</v>
      </c>
      <c r="D151" s="170">
        <v>50000</v>
      </c>
      <c r="E151" s="171">
        <v>44059</v>
      </c>
      <c r="F151" s="172" t="s">
        <v>250</v>
      </c>
      <c r="G151" s="171" t="s">
        <v>28</v>
      </c>
      <c r="H151" s="171">
        <v>44105</v>
      </c>
      <c r="I151" s="171">
        <v>44196</v>
      </c>
      <c r="J151" s="169">
        <v>92</v>
      </c>
      <c r="K151" s="169" t="s">
        <v>247</v>
      </c>
      <c r="L151" s="149"/>
      <c r="M151" s="150"/>
      <c r="N151" s="151"/>
      <c r="O151" s="151"/>
      <c r="P151" s="151"/>
      <c r="Q151" s="162">
        <v>555.83</v>
      </c>
      <c r="R151" s="163" t="s">
        <v>175</v>
      </c>
    </row>
    <row r="152" s="100" customFormat="1" ht="20" customHeight="1" spans="1:18">
      <c r="A152" s="103">
        <v>149</v>
      </c>
      <c r="B152" s="165" t="s">
        <v>123</v>
      </c>
      <c r="C152" s="169" t="s">
        <v>254</v>
      </c>
      <c r="D152" s="170">
        <v>50000</v>
      </c>
      <c r="E152" s="171">
        <v>44059</v>
      </c>
      <c r="F152" s="172" t="s">
        <v>250</v>
      </c>
      <c r="G152" s="171" t="s">
        <v>28</v>
      </c>
      <c r="H152" s="171">
        <v>44105</v>
      </c>
      <c r="I152" s="171">
        <v>44196</v>
      </c>
      <c r="J152" s="169">
        <v>92</v>
      </c>
      <c r="K152" s="169" t="s">
        <v>247</v>
      </c>
      <c r="L152" s="149"/>
      <c r="M152" s="150"/>
      <c r="N152" s="151"/>
      <c r="O152" s="151"/>
      <c r="P152" s="151"/>
      <c r="Q152" s="162">
        <v>555.83</v>
      </c>
      <c r="R152" s="163" t="s">
        <v>175</v>
      </c>
    </row>
    <row r="153" s="100" customFormat="1" ht="20" customHeight="1" spans="1:18">
      <c r="A153" s="103">
        <v>150</v>
      </c>
      <c r="B153" s="165" t="s">
        <v>123</v>
      </c>
      <c r="C153" s="169" t="s">
        <v>255</v>
      </c>
      <c r="D153" s="170">
        <v>50000</v>
      </c>
      <c r="E153" s="171">
        <v>44059</v>
      </c>
      <c r="F153" s="172" t="s">
        <v>250</v>
      </c>
      <c r="G153" s="171" t="s">
        <v>28</v>
      </c>
      <c r="H153" s="171">
        <v>44105</v>
      </c>
      <c r="I153" s="171">
        <v>44196</v>
      </c>
      <c r="J153" s="169">
        <v>92</v>
      </c>
      <c r="K153" s="169" t="s">
        <v>247</v>
      </c>
      <c r="L153" s="149"/>
      <c r="M153" s="150"/>
      <c r="N153" s="151"/>
      <c r="O153" s="151"/>
      <c r="P153" s="151"/>
      <c r="Q153" s="162">
        <v>555.83</v>
      </c>
      <c r="R153" s="163" t="s">
        <v>175</v>
      </c>
    </row>
    <row r="154" s="100" customFormat="1" ht="20" customHeight="1" spans="1:18">
      <c r="A154" s="103">
        <v>151</v>
      </c>
      <c r="B154" s="165" t="s">
        <v>123</v>
      </c>
      <c r="C154" s="169" t="s">
        <v>256</v>
      </c>
      <c r="D154" s="170">
        <v>50000</v>
      </c>
      <c r="E154" s="171">
        <v>44059</v>
      </c>
      <c r="F154" s="172" t="s">
        <v>250</v>
      </c>
      <c r="G154" s="171" t="s">
        <v>28</v>
      </c>
      <c r="H154" s="171">
        <v>44105</v>
      </c>
      <c r="I154" s="171">
        <v>44196</v>
      </c>
      <c r="J154" s="169">
        <v>92</v>
      </c>
      <c r="K154" s="169" t="s">
        <v>247</v>
      </c>
      <c r="L154" s="149"/>
      <c r="M154" s="150"/>
      <c r="N154" s="151"/>
      <c r="O154" s="151"/>
      <c r="P154" s="151"/>
      <c r="Q154" s="162">
        <v>555.83</v>
      </c>
      <c r="R154" s="163" t="s">
        <v>175</v>
      </c>
    </row>
    <row r="155" s="100" customFormat="1" ht="20" customHeight="1" spans="1:18">
      <c r="A155" s="103">
        <v>152</v>
      </c>
      <c r="B155" s="165" t="s">
        <v>123</v>
      </c>
      <c r="C155" s="150" t="s">
        <v>257</v>
      </c>
      <c r="D155" s="150">
        <v>20000</v>
      </c>
      <c r="E155" s="167">
        <v>43810</v>
      </c>
      <c r="F155" s="110">
        <v>44148</v>
      </c>
      <c r="G155" s="109" t="s">
        <v>28</v>
      </c>
      <c r="H155" s="166">
        <v>44105</v>
      </c>
      <c r="I155" s="166">
        <v>44148</v>
      </c>
      <c r="J155" s="147">
        <f t="shared" ref="J155:J218" si="20">I155-H155+1</f>
        <v>44</v>
      </c>
      <c r="K155" s="148">
        <v>4.35</v>
      </c>
      <c r="L155" s="149">
        <f t="shared" ref="L155:L218" si="21">K155*J155*D155/36000</f>
        <v>106.333333333333</v>
      </c>
      <c r="M155" s="150" t="s">
        <v>175</v>
      </c>
      <c r="N155" s="151">
        <f t="shared" ref="N155:N218" si="22">F155-I155</f>
        <v>0</v>
      </c>
      <c r="O155" s="151">
        <f t="shared" ref="O155:O218" si="23">I155-H155+1</f>
        <v>44</v>
      </c>
      <c r="P155" s="151">
        <f t="shared" ref="P155:P218" si="24">(D155*O155*K155/36000)</f>
        <v>106.333333333333</v>
      </c>
      <c r="Q155" s="162">
        <f t="shared" ref="Q155:Q164" si="25">ROUND(P155,2)</f>
        <v>106.33</v>
      </c>
      <c r="R155" s="163" t="s">
        <v>175</v>
      </c>
    </row>
    <row r="156" s="100" customFormat="1" ht="20" customHeight="1" spans="1:18">
      <c r="A156" s="103">
        <v>153</v>
      </c>
      <c r="B156" s="165" t="s">
        <v>258</v>
      </c>
      <c r="C156" s="150" t="s">
        <v>259</v>
      </c>
      <c r="D156" s="150">
        <v>20000</v>
      </c>
      <c r="E156" s="167" t="s">
        <v>260</v>
      </c>
      <c r="F156" s="110" t="s">
        <v>261</v>
      </c>
      <c r="G156" s="109" t="s">
        <v>28</v>
      </c>
      <c r="H156" s="166">
        <v>44134</v>
      </c>
      <c r="I156" s="166">
        <v>44196</v>
      </c>
      <c r="J156" s="147">
        <f t="shared" si="20"/>
        <v>63</v>
      </c>
      <c r="K156" s="148">
        <v>4.35</v>
      </c>
      <c r="L156" s="149">
        <f t="shared" si="21"/>
        <v>152.25</v>
      </c>
      <c r="M156" s="150" t="s">
        <v>262</v>
      </c>
      <c r="N156" s="151">
        <f t="shared" si="22"/>
        <v>303</v>
      </c>
      <c r="O156" s="151">
        <f t="shared" si="23"/>
        <v>63</v>
      </c>
      <c r="P156" s="151">
        <f t="shared" si="24"/>
        <v>152.25</v>
      </c>
      <c r="Q156" s="162">
        <f t="shared" si="25"/>
        <v>152.25</v>
      </c>
      <c r="R156" s="163" t="s">
        <v>262</v>
      </c>
    </row>
    <row r="157" s="100" customFormat="1" ht="20" customHeight="1" spans="1:18">
      <c r="A157" s="103">
        <v>154</v>
      </c>
      <c r="B157" s="165" t="s">
        <v>258</v>
      </c>
      <c r="C157" s="150" t="s">
        <v>263</v>
      </c>
      <c r="D157" s="150">
        <v>20000</v>
      </c>
      <c r="E157" s="167" t="s">
        <v>264</v>
      </c>
      <c r="F157" s="110" t="s">
        <v>265</v>
      </c>
      <c r="G157" s="109" t="s">
        <v>28</v>
      </c>
      <c r="H157" s="166">
        <v>44105</v>
      </c>
      <c r="I157" s="166">
        <v>44196</v>
      </c>
      <c r="J157" s="147">
        <f t="shared" si="20"/>
        <v>92</v>
      </c>
      <c r="K157" s="148">
        <v>4.35</v>
      </c>
      <c r="L157" s="149">
        <f t="shared" si="21"/>
        <v>222.333333333333</v>
      </c>
      <c r="M157" s="150" t="s">
        <v>262</v>
      </c>
      <c r="N157" s="151">
        <f t="shared" si="22"/>
        <v>184</v>
      </c>
      <c r="O157" s="151">
        <f t="shared" si="23"/>
        <v>92</v>
      </c>
      <c r="P157" s="151">
        <f t="shared" si="24"/>
        <v>222.333333333333</v>
      </c>
      <c r="Q157" s="162">
        <f t="shared" si="25"/>
        <v>222.33</v>
      </c>
      <c r="R157" s="163" t="s">
        <v>262</v>
      </c>
    </row>
    <row r="158" s="100" customFormat="1" ht="20" customHeight="1" spans="1:18">
      <c r="A158" s="103">
        <v>155</v>
      </c>
      <c r="B158" s="165" t="s">
        <v>258</v>
      </c>
      <c r="C158" s="150" t="s">
        <v>266</v>
      </c>
      <c r="D158" s="150">
        <v>30000</v>
      </c>
      <c r="E158" s="167" t="s">
        <v>267</v>
      </c>
      <c r="F158" s="110" t="s">
        <v>268</v>
      </c>
      <c r="G158" s="109" t="s">
        <v>28</v>
      </c>
      <c r="H158" s="166">
        <v>44105</v>
      </c>
      <c r="I158" s="166">
        <v>44196</v>
      </c>
      <c r="J158" s="147">
        <f t="shared" si="20"/>
        <v>92</v>
      </c>
      <c r="K158" s="148">
        <v>4.35</v>
      </c>
      <c r="L158" s="149">
        <f t="shared" si="21"/>
        <v>333.5</v>
      </c>
      <c r="M158" s="150" t="s">
        <v>262</v>
      </c>
      <c r="N158" s="151">
        <f t="shared" si="22"/>
        <v>6</v>
      </c>
      <c r="O158" s="151">
        <f t="shared" si="23"/>
        <v>92</v>
      </c>
      <c r="P158" s="151">
        <f t="shared" si="24"/>
        <v>333.5</v>
      </c>
      <c r="Q158" s="162">
        <f t="shared" si="25"/>
        <v>333.5</v>
      </c>
      <c r="R158" s="163" t="s">
        <v>262</v>
      </c>
    </row>
    <row r="159" s="100" customFormat="1" ht="20" customHeight="1" spans="1:18">
      <c r="A159" s="103">
        <v>156</v>
      </c>
      <c r="B159" s="165" t="s">
        <v>258</v>
      </c>
      <c r="C159" s="150" t="s">
        <v>269</v>
      </c>
      <c r="D159" s="150">
        <v>30000</v>
      </c>
      <c r="E159" s="167" t="s">
        <v>230</v>
      </c>
      <c r="F159" s="110" t="s">
        <v>270</v>
      </c>
      <c r="G159" s="109" t="s">
        <v>28</v>
      </c>
      <c r="H159" s="166">
        <v>44105</v>
      </c>
      <c r="I159" s="166">
        <v>44196</v>
      </c>
      <c r="J159" s="147">
        <f t="shared" si="20"/>
        <v>92</v>
      </c>
      <c r="K159" s="148">
        <v>4.35</v>
      </c>
      <c r="L159" s="149">
        <f t="shared" si="21"/>
        <v>333.5</v>
      </c>
      <c r="M159" s="150" t="s">
        <v>262</v>
      </c>
      <c r="N159" s="151">
        <f t="shared" si="22"/>
        <v>240</v>
      </c>
      <c r="O159" s="151">
        <f t="shared" si="23"/>
        <v>92</v>
      </c>
      <c r="P159" s="151">
        <f t="shared" si="24"/>
        <v>333.5</v>
      </c>
      <c r="Q159" s="162">
        <f t="shared" si="25"/>
        <v>333.5</v>
      </c>
      <c r="R159" s="163" t="s">
        <v>262</v>
      </c>
    </row>
    <row r="160" s="100" customFormat="1" ht="20" customHeight="1" spans="1:18">
      <c r="A160" s="103">
        <v>157</v>
      </c>
      <c r="B160" s="165" t="s">
        <v>258</v>
      </c>
      <c r="C160" s="150" t="s">
        <v>271</v>
      </c>
      <c r="D160" s="150">
        <v>30000</v>
      </c>
      <c r="E160" s="167" t="s">
        <v>272</v>
      </c>
      <c r="F160" s="110" t="s">
        <v>273</v>
      </c>
      <c r="G160" s="109" t="s">
        <v>28</v>
      </c>
      <c r="H160" s="166">
        <v>44148</v>
      </c>
      <c r="I160" s="166">
        <v>44196</v>
      </c>
      <c r="J160" s="147">
        <f t="shared" si="20"/>
        <v>49</v>
      </c>
      <c r="K160" s="148">
        <v>4.35</v>
      </c>
      <c r="L160" s="149">
        <f t="shared" si="21"/>
        <v>177.625</v>
      </c>
      <c r="M160" s="150" t="s">
        <v>262</v>
      </c>
      <c r="N160" s="151">
        <f t="shared" si="22"/>
        <v>317</v>
      </c>
      <c r="O160" s="151">
        <f t="shared" si="23"/>
        <v>49</v>
      </c>
      <c r="P160" s="151">
        <f t="shared" si="24"/>
        <v>177.625</v>
      </c>
      <c r="Q160" s="162">
        <f t="shared" si="25"/>
        <v>177.63</v>
      </c>
      <c r="R160" s="163" t="s">
        <v>262</v>
      </c>
    </row>
    <row r="161" s="100" customFormat="1" ht="20" customHeight="1" spans="1:18">
      <c r="A161" s="103">
        <v>158</v>
      </c>
      <c r="B161" s="165" t="s">
        <v>258</v>
      </c>
      <c r="C161" s="150" t="s">
        <v>274</v>
      </c>
      <c r="D161" s="150">
        <v>30000</v>
      </c>
      <c r="E161" s="167" t="s">
        <v>239</v>
      </c>
      <c r="F161" s="110" t="s">
        <v>275</v>
      </c>
      <c r="G161" s="109" t="s">
        <v>28</v>
      </c>
      <c r="H161" s="166">
        <v>44144</v>
      </c>
      <c r="I161" s="166">
        <v>44196</v>
      </c>
      <c r="J161" s="147">
        <f t="shared" si="20"/>
        <v>53</v>
      </c>
      <c r="K161" s="148">
        <v>4.35</v>
      </c>
      <c r="L161" s="149">
        <f t="shared" si="21"/>
        <v>192.125</v>
      </c>
      <c r="M161" s="150" t="s">
        <v>262</v>
      </c>
      <c r="N161" s="151">
        <f t="shared" si="22"/>
        <v>313</v>
      </c>
      <c r="O161" s="151">
        <f t="shared" si="23"/>
        <v>53</v>
      </c>
      <c r="P161" s="151">
        <f t="shared" si="24"/>
        <v>192.125</v>
      </c>
      <c r="Q161" s="162">
        <f t="shared" si="25"/>
        <v>192.13</v>
      </c>
      <c r="R161" s="163" t="s">
        <v>262</v>
      </c>
    </row>
    <row r="162" s="100" customFormat="1" ht="20" customHeight="1" spans="1:18">
      <c r="A162" s="103">
        <v>159</v>
      </c>
      <c r="B162" s="165" t="s">
        <v>258</v>
      </c>
      <c r="C162" s="150" t="s">
        <v>276</v>
      </c>
      <c r="D162" s="150">
        <v>30000</v>
      </c>
      <c r="E162" s="167" t="s">
        <v>277</v>
      </c>
      <c r="F162" s="110" t="s">
        <v>278</v>
      </c>
      <c r="G162" s="109" t="s">
        <v>279</v>
      </c>
      <c r="H162" s="166">
        <v>44105</v>
      </c>
      <c r="I162" s="166">
        <v>44196</v>
      </c>
      <c r="J162" s="147">
        <f t="shared" si="20"/>
        <v>92</v>
      </c>
      <c r="K162" s="148">
        <v>4.75</v>
      </c>
      <c r="L162" s="149">
        <f t="shared" si="21"/>
        <v>364.166666666667</v>
      </c>
      <c r="M162" s="150" t="s">
        <v>262</v>
      </c>
      <c r="N162" s="151">
        <f t="shared" si="22"/>
        <v>546</v>
      </c>
      <c r="O162" s="151">
        <f t="shared" si="23"/>
        <v>92</v>
      </c>
      <c r="P162" s="151">
        <f t="shared" si="24"/>
        <v>364.166666666667</v>
      </c>
      <c r="Q162" s="162">
        <f t="shared" si="25"/>
        <v>364.17</v>
      </c>
      <c r="R162" s="163" t="s">
        <v>262</v>
      </c>
    </row>
    <row r="163" s="100" customFormat="1" ht="20" customHeight="1" spans="1:18">
      <c r="A163" s="103">
        <v>160</v>
      </c>
      <c r="B163" s="165" t="s">
        <v>258</v>
      </c>
      <c r="C163" s="150" t="s">
        <v>280</v>
      </c>
      <c r="D163" s="150">
        <v>50000</v>
      </c>
      <c r="E163" s="167" t="s">
        <v>281</v>
      </c>
      <c r="F163" s="110" t="s">
        <v>282</v>
      </c>
      <c r="G163" s="109" t="s">
        <v>28</v>
      </c>
      <c r="H163" s="166">
        <v>44105</v>
      </c>
      <c r="I163" s="166">
        <v>44196</v>
      </c>
      <c r="J163" s="147">
        <f t="shared" si="20"/>
        <v>92</v>
      </c>
      <c r="K163" s="148">
        <v>4.35</v>
      </c>
      <c r="L163" s="149">
        <f t="shared" si="21"/>
        <v>555.833333333333</v>
      </c>
      <c r="M163" s="150" t="s">
        <v>262</v>
      </c>
      <c r="N163" s="151">
        <f t="shared" si="22"/>
        <v>148</v>
      </c>
      <c r="O163" s="151">
        <f t="shared" si="23"/>
        <v>92</v>
      </c>
      <c r="P163" s="151">
        <f t="shared" si="24"/>
        <v>555.833333333333</v>
      </c>
      <c r="Q163" s="162">
        <f t="shared" si="25"/>
        <v>555.83</v>
      </c>
      <c r="R163" s="163" t="s">
        <v>262</v>
      </c>
    </row>
    <row r="164" s="100" customFormat="1" ht="20" customHeight="1" spans="1:18">
      <c r="A164" s="103">
        <v>161</v>
      </c>
      <c r="B164" s="165" t="s">
        <v>258</v>
      </c>
      <c r="C164" s="150" t="s">
        <v>283</v>
      </c>
      <c r="D164" s="150">
        <v>50000</v>
      </c>
      <c r="E164" s="167" t="s">
        <v>284</v>
      </c>
      <c r="F164" s="110" t="s">
        <v>285</v>
      </c>
      <c r="G164" s="109" t="s">
        <v>28</v>
      </c>
      <c r="H164" s="166">
        <v>44175</v>
      </c>
      <c r="I164" s="166">
        <v>44196</v>
      </c>
      <c r="J164" s="147">
        <f t="shared" si="20"/>
        <v>22</v>
      </c>
      <c r="K164" s="148">
        <v>4.35</v>
      </c>
      <c r="L164" s="149">
        <f t="shared" si="21"/>
        <v>132.916666666667</v>
      </c>
      <c r="M164" s="150" t="s">
        <v>262</v>
      </c>
      <c r="N164" s="151">
        <f t="shared" si="22"/>
        <v>344</v>
      </c>
      <c r="O164" s="151">
        <f t="shared" si="23"/>
        <v>22</v>
      </c>
      <c r="P164" s="151">
        <f t="shared" si="24"/>
        <v>132.916666666667</v>
      </c>
      <c r="Q164" s="162">
        <f t="shared" si="25"/>
        <v>132.92</v>
      </c>
      <c r="R164" s="163" t="s">
        <v>262</v>
      </c>
    </row>
    <row r="165" s="100" customFormat="1" ht="20" customHeight="1" spans="1:18">
      <c r="A165" s="103">
        <v>162</v>
      </c>
      <c r="B165" s="165" t="s">
        <v>258</v>
      </c>
      <c r="C165" s="150" t="s">
        <v>286</v>
      </c>
      <c r="D165" s="150">
        <v>50000</v>
      </c>
      <c r="E165" s="167" t="s">
        <v>287</v>
      </c>
      <c r="F165" s="110" t="s">
        <v>288</v>
      </c>
      <c r="G165" s="109" t="s">
        <v>279</v>
      </c>
      <c r="H165" s="166">
        <v>44105</v>
      </c>
      <c r="I165" s="166">
        <v>44196</v>
      </c>
      <c r="J165" s="147">
        <f t="shared" si="20"/>
        <v>92</v>
      </c>
      <c r="K165" s="148">
        <v>4.75</v>
      </c>
      <c r="L165" s="149">
        <f t="shared" si="21"/>
        <v>606.944444444444</v>
      </c>
      <c r="M165" s="150" t="s">
        <v>262</v>
      </c>
      <c r="N165" s="151">
        <f t="shared" si="22"/>
        <v>31</v>
      </c>
      <c r="O165" s="151">
        <f t="shared" si="23"/>
        <v>92</v>
      </c>
      <c r="P165" s="151">
        <f t="shared" si="24"/>
        <v>606.944444444444</v>
      </c>
      <c r="Q165" s="162">
        <v>211.11</v>
      </c>
      <c r="R165" s="163" t="s">
        <v>262</v>
      </c>
    </row>
    <row r="166" s="100" customFormat="1" ht="20" customHeight="1" spans="1:18">
      <c r="A166" s="103">
        <v>163</v>
      </c>
      <c r="B166" s="165" t="s">
        <v>258</v>
      </c>
      <c r="C166" s="150" t="s">
        <v>289</v>
      </c>
      <c r="D166" s="150">
        <v>50000</v>
      </c>
      <c r="E166" s="167" t="s">
        <v>104</v>
      </c>
      <c r="F166" s="110" t="s">
        <v>105</v>
      </c>
      <c r="G166" s="109" t="s">
        <v>28</v>
      </c>
      <c r="H166" s="166">
        <v>44105</v>
      </c>
      <c r="I166" s="166">
        <v>44196</v>
      </c>
      <c r="J166" s="147">
        <f t="shared" si="20"/>
        <v>92</v>
      </c>
      <c r="K166" s="148">
        <v>4.35</v>
      </c>
      <c r="L166" s="149">
        <f t="shared" si="21"/>
        <v>555.833333333333</v>
      </c>
      <c r="M166" s="150" t="s">
        <v>262</v>
      </c>
      <c r="N166" s="151">
        <f t="shared" si="22"/>
        <v>239</v>
      </c>
      <c r="O166" s="151">
        <f t="shared" si="23"/>
        <v>92</v>
      </c>
      <c r="P166" s="151">
        <f t="shared" si="24"/>
        <v>555.833333333333</v>
      </c>
      <c r="Q166" s="162">
        <f t="shared" ref="Q166:Q229" si="26">ROUND(P166,2)</f>
        <v>555.83</v>
      </c>
      <c r="R166" s="163" t="s">
        <v>262</v>
      </c>
    </row>
    <row r="167" s="100" customFormat="1" ht="20" customHeight="1" spans="1:18">
      <c r="A167" s="103">
        <v>164</v>
      </c>
      <c r="B167" s="165" t="s">
        <v>258</v>
      </c>
      <c r="C167" s="150" t="s">
        <v>290</v>
      </c>
      <c r="D167" s="150">
        <v>50000</v>
      </c>
      <c r="E167" s="167" t="s">
        <v>230</v>
      </c>
      <c r="F167" s="110" t="s">
        <v>270</v>
      </c>
      <c r="G167" s="109" t="s">
        <v>28</v>
      </c>
      <c r="H167" s="166">
        <v>44105</v>
      </c>
      <c r="I167" s="166">
        <v>44196</v>
      </c>
      <c r="J167" s="147">
        <f t="shared" si="20"/>
        <v>92</v>
      </c>
      <c r="K167" s="148">
        <v>4.35</v>
      </c>
      <c r="L167" s="149">
        <f t="shared" si="21"/>
        <v>555.833333333333</v>
      </c>
      <c r="M167" s="150" t="s">
        <v>262</v>
      </c>
      <c r="N167" s="151">
        <f t="shared" si="22"/>
        <v>240</v>
      </c>
      <c r="O167" s="151">
        <f t="shared" si="23"/>
        <v>92</v>
      </c>
      <c r="P167" s="151">
        <f t="shared" si="24"/>
        <v>555.833333333333</v>
      </c>
      <c r="Q167" s="162">
        <f t="shared" si="26"/>
        <v>555.83</v>
      </c>
      <c r="R167" s="163" t="s">
        <v>262</v>
      </c>
    </row>
    <row r="168" s="100" customFormat="1" ht="20" customHeight="1" spans="1:18">
      <c r="A168" s="103">
        <v>165</v>
      </c>
      <c r="B168" s="165" t="s">
        <v>258</v>
      </c>
      <c r="C168" s="150" t="s">
        <v>291</v>
      </c>
      <c r="D168" s="150">
        <v>50000</v>
      </c>
      <c r="E168" s="167" t="s">
        <v>230</v>
      </c>
      <c r="F168" s="110" t="s">
        <v>270</v>
      </c>
      <c r="G168" s="109" t="s">
        <v>28</v>
      </c>
      <c r="H168" s="166">
        <v>44105</v>
      </c>
      <c r="I168" s="166">
        <v>44196</v>
      </c>
      <c r="J168" s="147">
        <f t="shared" si="20"/>
        <v>92</v>
      </c>
      <c r="K168" s="148">
        <v>4.35</v>
      </c>
      <c r="L168" s="149">
        <f t="shared" si="21"/>
        <v>555.833333333333</v>
      </c>
      <c r="M168" s="150" t="s">
        <v>262</v>
      </c>
      <c r="N168" s="151">
        <f t="shared" si="22"/>
        <v>240</v>
      </c>
      <c r="O168" s="151">
        <f t="shared" si="23"/>
        <v>92</v>
      </c>
      <c r="P168" s="151">
        <f t="shared" si="24"/>
        <v>555.833333333333</v>
      </c>
      <c r="Q168" s="162">
        <f t="shared" si="26"/>
        <v>555.83</v>
      </c>
      <c r="R168" s="163" t="s">
        <v>262</v>
      </c>
    </row>
    <row r="169" s="100" customFormat="1" ht="20" customHeight="1" spans="1:18">
      <c r="A169" s="103">
        <v>166</v>
      </c>
      <c r="B169" s="165" t="s">
        <v>258</v>
      </c>
      <c r="C169" s="150" t="s">
        <v>292</v>
      </c>
      <c r="D169" s="150">
        <v>50000</v>
      </c>
      <c r="E169" s="167" t="s">
        <v>230</v>
      </c>
      <c r="F169" s="110" t="s">
        <v>270</v>
      </c>
      <c r="G169" s="109" t="s">
        <v>28</v>
      </c>
      <c r="H169" s="166">
        <v>44105</v>
      </c>
      <c r="I169" s="166">
        <v>44196</v>
      </c>
      <c r="J169" s="147">
        <f t="shared" si="20"/>
        <v>92</v>
      </c>
      <c r="K169" s="148">
        <v>4.35</v>
      </c>
      <c r="L169" s="149">
        <f t="shared" si="21"/>
        <v>555.833333333333</v>
      </c>
      <c r="M169" s="150" t="s">
        <v>262</v>
      </c>
      <c r="N169" s="151">
        <f t="shared" si="22"/>
        <v>240</v>
      </c>
      <c r="O169" s="151">
        <f t="shared" si="23"/>
        <v>92</v>
      </c>
      <c r="P169" s="151">
        <f t="shared" si="24"/>
        <v>555.833333333333</v>
      </c>
      <c r="Q169" s="162">
        <f t="shared" si="26"/>
        <v>555.83</v>
      </c>
      <c r="R169" s="163" t="s">
        <v>262</v>
      </c>
    </row>
    <row r="170" s="100" customFormat="1" ht="20" customHeight="1" spans="1:18">
      <c r="A170" s="103">
        <v>167</v>
      </c>
      <c r="B170" s="165" t="s">
        <v>258</v>
      </c>
      <c r="C170" s="150" t="s">
        <v>293</v>
      </c>
      <c r="D170" s="150">
        <v>50000</v>
      </c>
      <c r="E170" s="167" t="s">
        <v>230</v>
      </c>
      <c r="F170" s="110" t="s">
        <v>270</v>
      </c>
      <c r="G170" s="109" t="s">
        <v>28</v>
      </c>
      <c r="H170" s="166">
        <v>44105</v>
      </c>
      <c r="I170" s="166">
        <v>44196</v>
      </c>
      <c r="J170" s="147">
        <f t="shared" si="20"/>
        <v>92</v>
      </c>
      <c r="K170" s="148">
        <v>4.35</v>
      </c>
      <c r="L170" s="149">
        <f t="shared" si="21"/>
        <v>555.833333333333</v>
      </c>
      <c r="M170" s="150" t="s">
        <v>262</v>
      </c>
      <c r="N170" s="151">
        <f t="shared" si="22"/>
        <v>240</v>
      </c>
      <c r="O170" s="151">
        <f t="shared" si="23"/>
        <v>92</v>
      </c>
      <c r="P170" s="151">
        <f t="shared" si="24"/>
        <v>555.833333333333</v>
      </c>
      <c r="Q170" s="162">
        <f t="shared" si="26"/>
        <v>555.83</v>
      </c>
      <c r="R170" s="163" t="s">
        <v>262</v>
      </c>
    </row>
    <row r="171" s="100" customFormat="1" ht="20" customHeight="1" spans="1:18">
      <c r="A171" s="103">
        <v>168</v>
      </c>
      <c r="B171" s="165" t="s">
        <v>258</v>
      </c>
      <c r="C171" s="150" t="s">
        <v>294</v>
      </c>
      <c r="D171" s="150">
        <v>50000</v>
      </c>
      <c r="E171" s="167" t="s">
        <v>230</v>
      </c>
      <c r="F171" s="110" t="s">
        <v>270</v>
      </c>
      <c r="G171" s="109" t="s">
        <v>28</v>
      </c>
      <c r="H171" s="166">
        <v>44105</v>
      </c>
      <c r="I171" s="166">
        <v>44196</v>
      </c>
      <c r="J171" s="147">
        <f t="shared" si="20"/>
        <v>92</v>
      </c>
      <c r="K171" s="148">
        <v>4.35</v>
      </c>
      <c r="L171" s="149">
        <f t="shared" si="21"/>
        <v>555.833333333333</v>
      </c>
      <c r="M171" s="150" t="s">
        <v>262</v>
      </c>
      <c r="N171" s="151">
        <f t="shared" si="22"/>
        <v>240</v>
      </c>
      <c r="O171" s="151">
        <f t="shared" si="23"/>
        <v>92</v>
      </c>
      <c r="P171" s="151">
        <f t="shared" si="24"/>
        <v>555.833333333333</v>
      </c>
      <c r="Q171" s="162">
        <f t="shared" si="26"/>
        <v>555.83</v>
      </c>
      <c r="R171" s="163" t="s">
        <v>262</v>
      </c>
    </row>
    <row r="172" s="100" customFormat="1" ht="20" customHeight="1" spans="1:18">
      <c r="A172" s="103">
        <v>169</v>
      </c>
      <c r="B172" s="165" t="s">
        <v>258</v>
      </c>
      <c r="C172" s="150" t="s">
        <v>295</v>
      </c>
      <c r="D172" s="150">
        <v>50000</v>
      </c>
      <c r="E172" s="167" t="s">
        <v>230</v>
      </c>
      <c r="F172" s="110" t="s">
        <v>270</v>
      </c>
      <c r="G172" s="109" t="s">
        <v>28</v>
      </c>
      <c r="H172" s="166">
        <v>44105</v>
      </c>
      <c r="I172" s="166">
        <v>44196</v>
      </c>
      <c r="J172" s="147">
        <f t="shared" si="20"/>
        <v>92</v>
      </c>
      <c r="K172" s="148">
        <v>4.35</v>
      </c>
      <c r="L172" s="149">
        <f t="shared" si="21"/>
        <v>555.833333333333</v>
      </c>
      <c r="M172" s="150" t="s">
        <v>262</v>
      </c>
      <c r="N172" s="151">
        <f t="shared" si="22"/>
        <v>240</v>
      </c>
      <c r="O172" s="151">
        <f t="shared" si="23"/>
        <v>92</v>
      </c>
      <c r="P172" s="151">
        <f t="shared" si="24"/>
        <v>555.833333333333</v>
      </c>
      <c r="Q172" s="162">
        <f t="shared" si="26"/>
        <v>555.83</v>
      </c>
      <c r="R172" s="163" t="s">
        <v>262</v>
      </c>
    </row>
    <row r="173" s="100" customFormat="1" ht="20" customHeight="1" spans="1:18">
      <c r="A173" s="103">
        <v>170</v>
      </c>
      <c r="B173" s="165" t="s">
        <v>258</v>
      </c>
      <c r="C173" s="150" t="s">
        <v>296</v>
      </c>
      <c r="D173" s="150">
        <v>50000</v>
      </c>
      <c r="E173" s="167" t="s">
        <v>104</v>
      </c>
      <c r="F173" s="110" t="s">
        <v>105</v>
      </c>
      <c r="G173" s="109" t="s">
        <v>28</v>
      </c>
      <c r="H173" s="166">
        <v>44105</v>
      </c>
      <c r="I173" s="166">
        <v>44196</v>
      </c>
      <c r="J173" s="147">
        <f t="shared" si="20"/>
        <v>92</v>
      </c>
      <c r="K173" s="148">
        <v>4.35</v>
      </c>
      <c r="L173" s="149">
        <f t="shared" si="21"/>
        <v>555.833333333333</v>
      </c>
      <c r="M173" s="150" t="s">
        <v>262</v>
      </c>
      <c r="N173" s="151">
        <f t="shared" si="22"/>
        <v>239</v>
      </c>
      <c r="O173" s="151">
        <f t="shared" si="23"/>
        <v>92</v>
      </c>
      <c r="P173" s="151">
        <f t="shared" si="24"/>
        <v>555.833333333333</v>
      </c>
      <c r="Q173" s="162">
        <f t="shared" si="26"/>
        <v>555.83</v>
      </c>
      <c r="R173" s="163" t="s">
        <v>262</v>
      </c>
    </row>
    <row r="174" s="100" customFormat="1" ht="20" customHeight="1" spans="1:18">
      <c r="A174" s="103">
        <v>171</v>
      </c>
      <c r="B174" s="165" t="s">
        <v>258</v>
      </c>
      <c r="C174" s="150" t="s">
        <v>297</v>
      </c>
      <c r="D174" s="150">
        <v>50000</v>
      </c>
      <c r="E174" s="167" t="s">
        <v>230</v>
      </c>
      <c r="F174" s="110" t="s">
        <v>270</v>
      </c>
      <c r="G174" s="109" t="s">
        <v>28</v>
      </c>
      <c r="H174" s="166">
        <v>44105</v>
      </c>
      <c r="I174" s="166">
        <v>44196</v>
      </c>
      <c r="J174" s="147">
        <f t="shared" si="20"/>
        <v>92</v>
      </c>
      <c r="K174" s="148">
        <v>4.35</v>
      </c>
      <c r="L174" s="149">
        <f t="shared" si="21"/>
        <v>555.833333333333</v>
      </c>
      <c r="M174" s="150" t="s">
        <v>262</v>
      </c>
      <c r="N174" s="151">
        <f t="shared" si="22"/>
        <v>240</v>
      </c>
      <c r="O174" s="151">
        <f t="shared" si="23"/>
        <v>92</v>
      </c>
      <c r="P174" s="151">
        <f t="shared" si="24"/>
        <v>555.833333333333</v>
      </c>
      <c r="Q174" s="162">
        <f t="shared" si="26"/>
        <v>555.83</v>
      </c>
      <c r="R174" s="163" t="s">
        <v>262</v>
      </c>
    </row>
    <row r="175" s="100" customFormat="1" ht="20" customHeight="1" spans="1:18">
      <c r="A175" s="103">
        <v>172</v>
      </c>
      <c r="B175" s="165" t="s">
        <v>258</v>
      </c>
      <c r="C175" s="150" t="s">
        <v>298</v>
      </c>
      <c r="D175" s="150">
        <v>50000</v>
      </c>
      <c r="E175" s="167" t="s">
        <v>299</v>
      </c>
      <c r="F175" s="110" t="s">
        <v>300</v>
      </c>
      <c r="G175" s="109" t="s">
        <v>28</v>
      </c>
      <c r="H175" s="166">
        <v>44165</v>
      </c>
      <c r="I175" s="166">
        <v>44196</v>
      </c>
      <c r="J175" s="147">
        <f t="shared" si="20"/>
        <v>32</v>
      </c>
      <c r="K175" s="148">
        <v>4.35</v>
      </c>
      <c r="L175" s="149">
        <f t="shared" si="21"/>
        <v>193.333333333333</v>
      </c>
      <c r="M175" s="150" t="s">
        <v>262</v>
      </c>
      <c r="N175" s="151">
        <f t="shared" si="22"/>
        <v>334</v>
      </c>
      <c r="O175" s="151">
        <f t="shared" si="23"/>
        <v>32</v>
      </c>
      <c r="P175" s="151">
        <f t="shared" si="24"/>
        <v>193.333333333333</v>
      </c>
      <c r="Q175" s="162">
        <f t="shared" si="26"/>
        <v>193.33</v>
      </c>
      <c r="R175" s="163" t="s">
        <v>262</v>
      </c>
    </row>
    <row r="176" s="100" customFormat="1" ht="20" customHeight="1" spans="1:18">
      <c r="A176" s="103">
        <v>173</v>
      </c>
      <c r="B176" s="165" t="s">
        <v>258</v>
      </c>
      <c r="C176" s="150" t="s">
        <v>301</v>
      </c>
      <c r="D176" s="150">
        <v>50000</v>
      </c>
      <c r="E176" s="167" t="s">
        <v>64</v>
      </c>
      <c r="F176" s="110" t="s">
        <v>65</v>
      </c>
      <c r="G176" s="109" t="s">
        <v>28</v>
      </c>
      <c r="H176" s="166">
        <v>44105</v>
      </c>
      <c r="I176" s="166">
        <v>44196</v>
      </c>
      <c r="J176" s="147">
        <f t="shared" si="20"/>
        <v>92</v>
      </c>
      <c r="K176" s="148">
        <v>4.35</v>
      </c>
      <c r="L176" s="149">
        <f t="shared" si="21"/>
        <v>555.833333333333</v>
      </c>
      <c r="M176" s="150" t="s">
        <v>262</v>
      </c>
      <c r="N176" s="151">
        <f t="shared" si="22"/>
        <v>225</v>
      </c>
      <c r="O176" s="151">
        <f t="shared" si="23"/>
        <v>92</v>
      </c>
      <c r="P176" s="151">
        <f t="shared" si="24"/>
        <v>555.833333333333</v>
      </c>
      <c r="Q176" s="162">
        <f t="shared" si="26"/>
        <v>555.83</v>
      </c>
      <c r="R176" s="163" t="s">
        <v>262</v>
      </c>
    </row>
    <row r="177" s="100" customFormat="1" ht="20" customHeight="1" spans="1:18">
      <c r="A177" s="103">
        <v>174</v>
      </c>
      <c r="B177" s="165" t="s">
        <v>258</v>
      </c>
      <c r="C177" s="150" t="s">
        <v>302</v>
      </c>
      <c r="D177" s="150">
        <v>50000</v>
      </c>
      <c r="E177" s="167" t="s">
        <v>243</v>
      </c>
      <c r="F177" s="110" t="s">
        <v>303</v>
      </c>
      <c r="G177" s="109" t="s">
        <v>28</v>
      </c>
      <c r="H177" s="166">
        <v>44147</v>
      </c>
      <c r="I177" s="166">
        <v>44196</v>
      </c>
      <c r="J177" s="147">
        <f t="shared" si="20"/>
        <v>50</v>
      </c>
      <c r="K177" s="148">
        <v>4.35</v>
      </c>
      <c r="L177" s="149">
        <f t="shared" si="21"/>
        <v>302.083333333333</v>
      </c>
      <c r="M177" s="150" t="s">
        <v>262</v>
      </c>
      <c r="N177" s="151">
        <f t="shared" si="22"/>
        <v>316</v>
      </c>
      <c r="O177" s="151">
        <f t="shared" si="23"/>
        <v>50</v>
      </c>
      <c r="P177" s="151">
        <f t="shared" si="24"/>
        <v>302.083333333333</v>
      </c>
      <c r="Q177" s="162">
        <f t="shared" si="26"/>
        <v>302.08</v>
      </c>
      <c r="R177" s="163" t="s">
        <v>262</v>
      </c>
    </row>
    <row r="178" s="100" customFormat="1" ht="20" customHeight="1" spans="1:18">
      <c r="A178" s="103">
        <v>175</v>
      </c>
      <c r="B178" s="165" t="s">
        <v>258</v>
      </c>
      <c r="C178" s="150" t="s">
        <v>304</v>
      </c>
      <c r="D178" s="150">
        <v>50000</v>
      </c>
      <c r="E178" s="167" t="s">
        <v>305</v>
      </c>
      <c r="F178" s="110" t="s">
        <v>306</v>
      </c>
      <c r="G178" s="109" t="s">
        <v>28</v>
      </c>
      <c r="H178" s="166">
        <v>44105</v>
      </c>
      <c r="I178" s="166">
        <v>44196</v>
      </c>
      <c r="J178" s="147">
        <f t="shared" si="20"/>
        <v>92</v>
      </c>
      <c r="K178" s="148">
        <v>4.35</v>
      </c>
      <c r="L178" s="149">
        <f t="shared" si="21"/>
        <v>555.833333333333</v>
      </c>
      <c r="M178" s="150" t="s">
        <v>262</v>
      </c>
      <c r="N178" s="151">
        <f t="shared" si="22"/>
        <v>149</v>
      </c>
      <c r="O178" s="151">
        <f t="shared" si="23"/>
        <v>92</v>
      </c>
      <c r="P178" s="151">
        <f t="shared" si="24"/>
        <v>555.833333333333</v>
      </c>
      <c r="Q178" s="162">
        <f t="shared" si="26"/>
        <v>555.83</v>
      </c>
      <c r="R178" s="163" t="s">
        <v>262</v>
      </c>
    </row>
    <row r="179" s="100" customFormat="1" ht="20" customHeight="1" spans="1:18">
      <c r="A179" s="103">
        <v>176</v>
      </c>
      <c r="B179" s="165" t="s">
        <v>258</v>
      </c>
      <c r="C179" s="150" t="s">
        <v>307</v>
      </c>
      <c r="D179" s="150">
        <v>50000</v>
      </c>
      <c r="E179" s="167" t="s">
        <v>305</v>
      </c>
      <c r="F179" s="110" t="s">
        <v>306</v>
      </c>
      <c r="G179" s="109" t="s">
        <v>28</v>
      </c>
      <c r="H179" s="166">
        <v>44105</v>
      </c>
      <c r="I179" s="166">
        <v>44196</v>
      </c>
      <c r="J179" s="147">
        <f t="shared" si="20"/>
        <v>92</v>
      </c>
      <c r="K179" s="148">
        <v>4.35</v>
      </c>
      <c r="L179" s="149">
        <f t="shared" si="21"/>
        <v>555.833333333333</v>
      </c>
      <c r="M179" s="150" t="s">
        <v>262</v>
      </c>
      <c r="N179" s="151">
        <f t="shared" si="22"/>
        <v>149</v>
      </c>
      <c r="O179" s="151">
        <f t="shared" si="23"/>
        <v>92</v>
      </c>
      <c r="P179" s="151">
        <f t="shared" si="24"/>
        <v>555.833333333333</v>
      </c>
      <c r="Q179" s="162">
        <f t="shared" si="26"/>
        <v>555.83</v>
      </c>
      <c r="R179" s="163" t="s">
        <v>262</v>
      </c>
    </row>
    <row r="180" s="100" customFormat="1" ht="20" customHeight="1" spans="1:18">
      <c r="A180" s="103">
        <v>177</v>
      </c>
      <c r="B180" s="165" t="s">
        <v>258</v>
      </c>
      <c r="C180" s="150" t="s">
        <v>308</v>
      </c>
      <c r="D180" s="150">
        <v>50000</v>
      </c>
      <c r="E180" s="167" t="s">
        <v>305</v>
      </c>
      <c r="F180" s="110" t="s">
        <v>306</v>
      </c>
      <c r="G180" s="109" t="s">
        <v>28</v>
      </c>
      <c r="H180" s="166">
        <v>44105</v>
      </c>
      <c r="I180" s="166">
        <v>44196</v>
      </c>
      <c r="J180" s="147">
        <f t="shared" si="20"/>
        <v>92</v>
      </c>
      <c r="K180" s="148">
        <v>4.35</v>
      </c>
      <c r="L180" s="149">
        <f t="shared" si="21"/>
        <v>555.833333333333</v>
      </c>
      <c r="M180" s="150" t="s">
        <v>262</v>
      </c>
      <c r="N180" s="151">
        <f t="shared" si="22"/>
        <v>149</v>
      </c>
      <c r="O180" s="151">
        <f t="shared" si="23"/>
        <v>92</v>
      </c>
      <c r="P180" s="151">
        <f t="shared" si="24"/>
        <v>555.833333333333</v>
      </c>
      <c r="Q180" s="162">
        <f t="shared" si="26"/>
        <v>555.83</v>
      </c>
      <c r="R180" s="163" t="s">
        <v>262</v>
      </c>
    </row>
    <row r="181" s="100" customFormat="1" ht="20" customHeight="1" spans="1:18">
      <c r="A181" s="103">
        <v>178</v>
      </c>
      <c r="B181" s="165" t="s">
        <v>258</v>
      </c>
      <c r="C181" s="150" t="s">
        <v>309</v>
      </c>
      <c r="D181" s="150">
        <v>50000</v>
      </c>
      <c r="E181" s="167" t="s">
        <v>310</v>
      </c>
      <c r="F181" s="110" t="s">
        <v>311</v>
      </c>
      <c r="G181" s="109" t="s">
        <v>28</v>
      </c>
      <c r="H181" s="166">
        <v>44105</v>
      </c>
      <c r="I181" s="166">
        <v>44196</v>
      </c>
      <c r="J181" s="147">
        <f t="shared" si="20"/>
        <v>92</v>
      </c>
      <c r="K181" s="148">
        <v>4.35</v>
      </c>
      <c r="L181" s="149">
        <f t="shared" si="21"/>
        <v>555.833333333333</v>
      </c>
      <c r="M181" s="150" t="s">
        <v>262</v>
      </c>
      <c r="N181" s="151">
        <f t="shared" si="22"/>
        <v>146</v>
      </c>
      <c r="O181" s="151">
        <f t="shared" si="23"/>
        <v>92</v>
      </c>
      <c r="P181" s="151">
        <f t="shared" si="24"/>
        <v>555.833333333333</v>
      </c>
      <c r="Q181" s="162">
        <f t="shared" si="26"/>
        <v>555.83</v>
      </c>
      <c r="R181" s="163" t="s">
        <v>262</v>
      </c>
    </row>
    <row r="182" s="100" customFormat="1" ht="20" customHeight="1" spans="1:18">
      <c r="A182" s="103">
        <v>179</v>
      </c>
      <c r="B182" s="165" t="s">
        <v>258</v>
      </c>
      <c r="C182" s="150" t="s">
        <v>312</v>
      </c>
      <c r="D182" s="150">
        <v>50000</v>
      </c>
      <c r="E182" s="167" t="s">
        <v>305</v>
      </c>
      <c r="F182" s="110" t="s">
        <v>306</v>
      </c>
      <c r="G182" s="109" t="s">
        <v>28</v>
      </c>
      <c r="H182" s="166">
        <v>44105</v>
      </c>
      <c r="I182" s="166">
        <v>44196</v>
      </c>
      <c r="J182" s="147">
        <f t="shared" si="20"/>
        <v>92</v>
      </c>
      <c r="K182" s="148">
        <v>4.35</v>
      </c>
      <c r="L182" s="149">
        <f t="shared" si="21"/>
        <v>555.833333333333</v>
      </c>
      <c r="M182" s="150" t="s">
        <v>262</v>
      </c>
      <c r="N182" s="151">
        <f t="shared" si="22"/>
        <v>149</v>
      </c>
      <c r="O182" s="151">
        <f t="shared" si="23"/>
        <v>92</v>
      </c>
      <c r="P182" s="151">
        <f t="shared" si="24"/>
        <v>555.833333333333</v>
      </c>
      <c r="Q182" s="162">
        <f t="shared" si="26"/>
        <v>555.83</v>
      </c>
      <c r="R182" s="163" t="s">
        <v>262</v>
      </c>
    </row>
    <row r="183" s="100" customFormat="1" ht="20" customHeight="1" spans="1:18">
      <c r="A183" s="103">
        <v>180</v>
      </c>
      <c r="B183" s="165" t="s">
        <v>258</v>
      </c>
      <c r="C183" s="150" t="s">
        <v>313</v>
      </c>
      <c r="D183" s="150">
        <v>50000</v>
      </c>
      <c r="E183" s="167" t="s">
        <v>260</v>
      </c>
      <c r="F183" s="110" t="s">
        <v>261</v>
      </c>
      <c r="G183" s="109" t="s">
        <v>28</v>
      </c>
      <c r="H183" s="166">
        <v>44134</v>
      </c>
      <c r="I183" s="166">
        <v>44196</v>
      </c>
      <c r="J183" s="147">
        <f t="shared" si="20"/>
        <v>63</v>
      </c>
      <c r="K183" s="148">
        <v>4.35</v>
      </c>
      <c r="L183" s="149">
        <f t="shared" si="21"/>
        <v>380.625</v>
      </c>
      <c r="M183" s="150" t="s">
        <v>262</v>
      </c>
      <c r="N183" s="151">
        <f t="shared" si="22"/>
        <v>303</v>
      </c>
      <c r="O183" s="151">
        <f t="shared" si="23"/>
        <v>63</v>
      </c>
      <c r="P183" s="151">
        <f t="shared" si="24"/>
        <v>380.625</v>
      </c>
      <c r="Q183" s="162">
        <f t="shared" si="26"/>
        <v>380.63</v>
      </c>
      <c r="R183" s="163" t="s">
        <v>262</v>
      </c>
    </row>
    <row r="184" s="100" customFormat="1" ht="20" customHeight="1" spans="1:18">
      <c r="A184" s="103">
        <v>181</v>
      </c>
      <c r="B184" s="165" t="s">
        <v>258</v>
      </c>
      <c r="C184" s="150" t="s">
        <v>314</v>
      </c>
      <c r="D184" s="150">
        <v>50000</v>
      </c>
      <c r="E184" s="167" t="s">
        <v>260</v>
      </c>
      <c r="F184" s="110" t="s">
        <v>261</v>
      </c>
      <c r="G184" s="109" t="s">
        <v>28</v>
      </c>
      <c r="H184" s="166">
        <v>44134</v>
      </c>
      <c r="I184" s="166">
        <v>44196</v>
      </c>
      <c r="J184" s="147">
        <f t="shared" si="20"/>
        <v>63</v>
      </c>
      <c r="K184" s="148">
        <v>4.35</v>
      </c>
      <c r="L184" s="149">
        <f t="shared" si="21"/>
        <v>380.625</v>
      </c>
      <c r="M184" s="150" t="s">
        <v>262</v>
      </c>
      <c r="N184" s="151">
        <f t="shared" si="22"/>
        <v>303</v>
      </c>
      <c r="O184" s="151">
        <f t="shared" si="23"/>
        <v>63</v>
      </c>
      <c r="P184" s="151">
        <f t="shared" si="24"/>
        <v>380.625</v>
      </c>
      <c r="Q184" s="162">
        <f t="shared" si="26"/>
        <v>380.63</v>
      </c>
      <c r="R184" s="163" t="s">
        <v>262</v>
      </c>
    </row>
    <row r="185" s="100" customFormat="1" ht="20" customHeight="1" spans="1:18">
      <c r="A185" s="103">
        <v>182</v>
      </c>
      <c r="B185" s="165" t="s">
        <v>258</v>
      </c>
      <c r="C185" s="150" t="s">
        <v>315</v>
      </c>
      <c r="D185" s="150">
        <v>50000</v>
      </c>
      <c r="E185" s="167" t="s">
        <v>260</v>
      </c>
      <c r="F185" s="110" t="s">
        <v>261</v>
      </c>
      <c r="G185" s="109" t="s">
        <v>28</v>
      </c>
      <c r="H185" s="166">
        <v>44134</v>
      </c>
      <c r="I185" s="166">
        <v>44196</v>
      </c>
      <c r="J185" s="147">
        <f t="shared" si="20"/>
        <v>63</v>
      </c>
      <c r="K185" s="148">
        <v>4.35</v>
      </c>
      <c r="L185" s="149">
        <f t="shared" si="21"/>
        <v>380.625</v>
      </c>
      <c r="M185" s="150" t="s">
        <v>262</v>
      </c>
      <c r="N185" s="151">
        <f t="shared" si="22"/>
        <v>303</v>
      </c>
      <c r="O185" s="151">
        <f t="shared" si="23"/>
        <v>63</v>
      </c>
      <c r="P185" s="151">
        <f t="shared" si="24"/>
        <v>380.625</v>
      </c>
      <c r="Q185" s="162">
        <f t="shared" si="26"/>
        <v>380.63</v>
      </c>
      <c r="R185" s="163" t="s">
        <v>262</v>
      </c>
    </row>
    <row r="186" s="100" customFormat="1" ht="20" customHeight="1" spans="1:18">
      <c r="A186" s="103">
        <v>183</v>
      </c>
      <c r="B186" s="165" t="s">
        <v>258</v>
      </c>
      <c r="C186" s="150" t="s">
        <v>316</v>
      </c>
      <c r="D186" s="150">
        <v>50000</v>
      </c>
      <c r="E186" s="167" t="s">
        <v>317</v>
      </c>
      <c r="F186" s="110" t="s">
        <v>318</v>
      </c>
      <c r="G186" s="109" t="s">
        <v>28</v>
      </c>
      <c r="H186" s="166">
        <v>44117</v>
      </c>
      <c r="I186" s="166">
        <v>44196</v>
      </c>
      <c r="J186" s="147">
        <f t="shared" si="20"/>
        <v>80</v>
      </c>
      <c r="K186" s="148">
        <v>4.35</v>
      </c>
      <c r="L186" s="149">
        <f t="shared" si="21"/>
        <v>483.333333333333</v>
      </c>
      <c r="M186" s="150" t="s">
        <v>262</v>
      </c>
      <c r="N186" s="151">
        <f t="shared" si="22"/>
        <v>286</v>
      </c>
      <c r="O186" s="151">
        <f t="shared" si="23"/>
        <v>80</v>
      </c>
      <c r="P186" s="151">
        <f t="shared" si="24"/>
        <v>483.333333333333</v>
      </c>
      <c r="Q186" s="162">
        <f t="shared" si="26"/>
        <v>483.33</v>
      </c>
      <c r="R186" s="163" t="s">
        <v>262</v>
      </c>
    </row>
    <row r="187" s="100" customFormat="1" ht="20" customHeight="1" spans="1:18">
      <c r="A187" s="103">
        <v>184</v>
      </c>
      <c r="B187" s="165" t="s">
        <v>258</v>
      </c>
      <c r="C187" s="150" t="s">
        <v>319</v>
      </c>
      <c r="D187" s="150">
        <v>50000</v>
      </c>
      <c r="E187" s="167" t="s">
        <v>320</v>
      </c>
      <c r="F187" s="110" t="s">
        <v>321</v>
      </c>
      <c r="G187" s="109" t="s">
        <v>28</v>
      </c>
      <c r="H187" s="166">
        <v>44105</v>
      </c>
      <c r="I187" s="166">
        <v>44196</v>
      </c>
      <c r="J187" s="147">
        <f t="shared" si="20"/>
        <v>92</v>
      </c>
      <c r="K187" s="148">
        <v>4.35</v>
      </c>
      <c r="L187" s="149">
        <f t="shared" si="21"/>
        <v>555.833333333333</v>
      </c>
      <c r="M187" s="150" t="s">
        <v>262</v>
      </c>
      <c r="N187" s="151">
        <f t="shared" si="22"/>
        <v>190</v>
      </c>
      <c r="O187" s="151">
        <f t="shared" si="23"/>
        <v>92</v>
      </c>
      <c r="P187" s="151">
        <f t="shared" si="24"/>
        <v>555.833333333333</v>
      </c>
      <c r="Q187" s="162">
        <f t="shared" si="26"/>
        <v>555.83</v>
      </c>
      <c r="R187" s="163" t="s">
        <v>262</v>
      </c>
    </row>
    <row r="188" s="100" customFormat="1" ht="20" customHeight="1" spans="1:18">
      <c r="A188" s="103">
        <v>185</v>
      </c>
      <c r="B188" s="165" t="s">
        <v>258</v>
      </c>
      <c r="C188" s="150" t="s">
        <v>322</v>
      </c>
      <c r="D188" s="150">
        <v>50000</v>
      </c>
      <c r="E188" s="167" t="s">
        <v>277</v>
      </c>
      <c r="F188" s="110" t="s">
        <v>323</v>
      </c>
      <c r="G188" s="109" t="s">
        <v>28</v>
      </c>
      <c r="H188" s="166">
        <v>44105</v>
      </c>
      <c r="I188" s="166">
        <v>44196</v>
      </c>
      <c r="J188" s="147">
        <f t="shared" si="20"/>
        <v>92</v>
      </c>
      <c r="K188" s="148">
        <v>4.35</v>
      </c>
      <c r="L188" s="149">
        <f t="shared" si="21"/>
        <v>555.833333333333</v>
      </c>
      <c r="M188" s="150" t="s">
        <v>262</v>
      </c>
      <c r="N188" s="151">
        <f t="shared" si="22"/>
        <v>181</v>
      </c>
      <c r="O188" s="151">
        <f t="shared" si="23"/>
        <v>92</v>
      </c>
      <c r="P188" s="151">
        <f t="shared" si="24"/>
        <v>555.833333333333</v>
      </c>
      <c r="Q188" s="162">
        <f t="shared" si="26"/>
        <v>555.83</v>
      </c>
      <c r="R188" s="163" t="s">
        <v>262</v>
      </c>
    </row>
    <row r="189" s="100" customFormat="1" ht="20" customHeight="1" spans="1:18">
      <c r="A189" s="103">
        <v>186</v>
      </c>
      <c r="B189" s="165" t="s">
        <v>258</v>
      </c>
      <c r="C189" s="150" t="s">
        <v>324</v>
      </c>
      <c r="D189" s="150">
        <v>50000</v>
      </c>
      <c r="E189" s="167" t="s">
        <v>277</v>
      </c>
      <c r="F189" s="110" t="s">
        <v>323</v>
      </c>
      <c r="G189" s="109" t="s">
        <v>28</v>
      </c>
      <c r="H189" s="166">
        <v>44105</v>
      </c>
      <c r="I189" s="166">
        <v>44196</v>
      </c>
      <c r="J189" s="147">
        <f t="shared" si="20"/>
        <v>92</v>
      </c>
      <c r="K189" s="148">
        <v>4.35</v>
      </c>
      <c r="L189" s="149">
        <f t="shared" si="21"/>
        <v>555.833333333333</v>
      </c>
      <c r="M189" s="150" t="s">
        <v>262</v>
      </c>
      <c r="N189" s="151">
        <f t="shared" si="22"/>
        <v>181</v>
      </c>
      <c r="O189" s="151">
        <f t="shared" si="23"/>
        <v>92</v>
      </c>
      <c r="P189" s="151">
        <f t="shared" si="24"/>
        <v>555.833333333333</v>
      </c>
      <c r="Q189" s="162">
        <f t="shared" si="26"/>
        <v>555.83</v>
      </c>
      <c r="R189" s="163" t="s">
        <v>262</v>
      </c>
    </row>
    <row r="190" s="100" customFormat="1" ht="20" customHeight="1" spans="1:18">
      <c r="A190" s="103">
        <v>187</v>
      </c>
      <c r="B190" s="165" t="s">
        <v>258</v>
      </c>
      <c r="C190" s="150" t="s">
        <v>325</v>
      </c>
      <c r="D190" s="150">
        <v>30000</v>
      </c>
      <c r="E190" s="167" t="s">
        <v>326</v>
      </c>
      <c r="F190" s="110" t="s">
        <v>327</v>
      </c>
      <c r="G190" s="109" t="s">
        <v>28</v>
      </c>
      <c r="H190" s="166">
        <v>44105</v>
      </c>
      <c r="I190" s="166">
        <v>44196</v>
      </c>
      <c r="J190" s="147">
        <f t="shared" si="20"/>
        <v>92</v>
      </c>
      <c r="K190" s="148">
        <v>4.35</v>
      </c>
      <c r="L190" s="149">
        <f t="shared" si="21"/>
        <v>333.5</v>
      </c>
      <c r="M190" s="150" t="s">
        <v>262</v>
      </c>
      <c r="N190" s="151">
        <f t="shared" si="22"/>
        <v>145</v>
      </c>
      <c r="O190" s="151">
        <f t="shared" si="23"/>
        <v>92</v>
      </c>
      <c r="P190" s="151">
        <f t="shared" si="24"/>
        <v>333.5</v>
      </c>
      <c r="Q190" s="162">
        <f t="shared" si="26"/>
        <v>333.5</v>
      </c>
      <c r="R190" s="163" t="s">
        <v>262</v>
      </c>
    </row>
    <row r="191" s="100" customFormat="1" ht="20" customHeight="1" spans="1:18">
      <c r="A191" s="103">
        <v>188</v>
      </c>
      <c r="B191" s="165" t="s">
        <v>258</v>
      </c>
      <c r="C191" s="150" t="s">
        <v>328</v>
      </c>
      <c r="D191" s="150">
        <v>50000</v>
      </c>
      <c r="E191" s="167" t="s">
        <v>329</v>
      </c>
      <c r="F191" s="110" t="s">
        <v>330</v>
      </c>
      <c r="G191" s="109" t="s">
        <v>28</v>
      </c>
      <c r="H191" s="166">
        <v>44105</v>
      </c>
      <c r="I191" s="166">
        <v>44196</v>
      </c>
      <c r="J191" s="147">
        <f t="shared" si="20"/>
        <v>92</v>
      </c>
      <c r="K191" s="148">
        <v>4.35</v>
      </c>
      <c r="L191" s="149">
        <f t="shared" si="21"/>
        <v>555.833333333333</v>
      </c>
      <c r="M191" s="150" t="s">
        <v>262</v>
      </c>
      <c r="N191" s="151">
        <f t="shared" si="22"/>
        <v>215</v>
      </c>
      <c r="O191" s="151">
        <f t="shared" si="23"/>
        <v>92</v>
      </c>
      <c r="P191" s="151">
        <f t="shared" si="24"/>
        <v>555.833333333333</v>
      </c>
      <c r="Q191" s="162">
        <f t="shared" si="26"/>
        <v>555.83</v>
      </c>
      <c r="R191" s="163" t="s">
        <v>262</v>
      </c>
    </row>
    <row r="192" s="100" customFormat="1" ht="20" customHeight="1" spans="1:18">
      <c r="A192" s="103">
        <v>189</v>
      </c>
      <c r="B192" s="165" t="s">
        <v>258</v>
      </c>
      <c r="C192" s="150" t="s">
        <v>331</v>
      </c>
      <c r="D192" s="150">
        <v>50000</v>
      </c>
      <c r="E192" s="167" t="s">
        <v>230</v>
      </c>
      <c r="F192" s="110" t="s">
        <v>270</v>
      </c>
      <c r="G192" s="109" t="s">
        <v>28</v>
      </c>
      <c r="H192" s="166">
        <v>44105</v>
      </c>
      <c r="I192" s="166">
        <v>44196</v>
      </c>
      <c r="J192" s="147">
        <f t="shared" si="20"/>
        <v>92</v>
      </c>
      <c r="K192" s="148">
        <v>4.35</v>
      </c>
      <c r="L192" s="149">
        <f t="shared" si="21"/>
        <v>555.833333333333</v>
      </c>
      <c r="M192" s="150" t="s">
        <v>262</v>
      </c>
      <c r="N192" s="151">
        <f t="shared" si="22"/>
        <v>240</v>
      </c>
      <c r="O192" s="151">
        <f t="shared" si="23"/>
        <v>92</v>
      </c>
      <c r="P192" s="151">
        <f t="shared" si="24"/>
        <v>555.833333333333</v>
      </c>
      <c r="Q192" s="162">
        <f t="shared" si="26"/>
        <v>555.83</v>
      </c>
      <c r="R192" s="163" t="s">
        <v>262</v>
      </c>
    </row>
    <row r="193" s="100" customFormat="1" ht="20" customHeight="1" spans="1:18">
      <c r="A193" s="103">
        <v>190</v>
      </c>
      <c r="B193" s="165" t="s">
        <v>258</v>
      </c>
      <c r="C193" s="150" t="s">
        <v>332</v>
      </c>
      <c r="D193" s="150">
        <v>50000</v>
      </c>
      <c r="E193" s="167" t="s">
        <v>230</v>
      </c>
      <c r="F193" s="110" t="s">
        <v>270</v>
      </c>
      <c r="G193" s="109" t="s">
        <v>28</v>
      </c>
      <c r="H193" s="166">
        <v>44105</v>
      </c>
      <c r="I193" s="166">
        <v>44196</v>
      </c>
      <c r="J193" s="147">
        <f t="shared" si="20"/>
        <v>92</v>
      </c>
      <c r="K193" s="148">
        <v>4.35</v>
      </c>
      <c r="L193" s="149">
        <f t="shared" si="21"/>
        <v>555.833333333333</v>
      </c>
      <c r="M193" s="150" t="s">
        <v>262</v>
      </c>
      <c r="N193" s="151">
        <f t="shared" si="22"/>
        <v>240</v>
      </c>
      <c r="O193" s="151">
        <f t="shared" si="23"/>
        <v>92</v>
      </c>
      <c r="P193" s="151">
        <f t="shared" si="24"/>
        <v>555.833333333333</v>
      </c>
      <c r="Q193" s="162">
        <f t="shared" si="26"/>
        <v>555.83</v>
      </c>
      <c r="R193" s="163" t="s">
        <v>262</v>
      </c>
    </row>
    <row r="194" s="100" customFormat="1" ht="20" customHeight="1" spans="1:18">
      <c r="A194" s="103">
        <v>191</v>
      </c>
      <c r="B194" s="165" t="s">
        <v>258</v>
      </c>
      <c r="C194" s="150" t="s">
        <v>333</v>
      </c>
      <c r="D194" s="150">
        <v>50000</v>
      </c>
      <c r="E194" s="167" t="s">
        <v>135</v>
      </c>
      <c r="F194" s="110" t="s">
        <v>334</v>
      </c>
      <c r="G194" s="109" t="s">
        <v>28</v>
      </c>
      <c r="H194" s="166">
        <v>44105</v>
      </c>
      <c r="I194" s="166">
        <v>44196</v>
      </c>
      <c r="J194" s="147">
        <f t="shared" si="20"/>
        <v>92</v>
      </c>
      <c r="K194" s="148">
        <v>4.35</v>
      </c>
      <c r="L194" s="149">
        <f t="shared" si="21"/>
        <v>555.833333333333</v>
      </c>
      <c r="M194" s="150" t="s">
        <v>262</v>
      </c>
      <c r="N194" s="151">
        <f t="shared" si="22"/>
        <v>233</v>
      </c>
      <c r="O194" s="151">
        <f t="shared" si="23"/>
        <v>92</v>
      </c>
      <c r="P194" s="151">
        <f t="shared" si="24"/>
        <v>555.833333333333</v>
      </c>
      <c r="Q194" s="162">
        <f t="shared" si="26"/>
        <v>555.83</v>
      </c>
      <c r="R194" s="163" t="s">
        <v>262</v>
      </c>
    </row>
    <row r="195" s="100" customFormat="1" ht="20" customHeight="1" spans="1:18">
      <c r="A195" s="103">
        <v>192</v>
      </c>
      <c r="B195" s="165" t="s">
        <v>258</v>
      </c>
      <c r="C195" s="150" t="s">
        <v>335</v>
      </c>
      <c r="D195" s="150">
        <v>50000</v>
      </c>
      <c r="E195" s="167" t="s">
        <v>336</v>
      </c>
      <c r="F195" s="110" t="s">
        <v>337</v>
      </c>
      <c r="G195" s="109" t="s">
        <v>28</v>
      </c>
      <c r="H195" s="166">
        <v>44105</v>
      </c>
      <c r="I195" s="166">
        <v>44196</v>
      </c>
      <c r="J195" s="147">
        <f t="shared" si="20"/>
        <v>92</v>
      </c>
      <c r="K195" s="148">
        <v>4.35</v>
      </c>
      <c r="L195" s="149">
        <f t="shared" si="21"/>
        <v>555.833333333333</v>
      </c>
      <c r="M195" s="150" t="s">
        <v>262</v>
      </c>
      <c r="N195" s="151">
        <f t="shared" si="22"/>
        <v>224</v>
      </c>
      <c r="O195" s="151">
        <f t="shared" si="23"/>
        <v>92</v>
      </c>
      <c r="P195" s="151">
        <f t="shared" si="24"/>
        <v>555.833333333333</v>
      </c>
      <c r="Q195" s="162">
        <f t="shared" si="26"/>
        <v>555.83</v>
      </c>
      <c r="R195" s="163" t="s">
        <v>262</v>
      </c>
    </row>
    <row r="196" s="100" customFormat="1" ht="20" customHeight="1" spans="1:18">
      <c r="A196" s="103">
        <v>193</v>
      </c>
      <c r="B196" s="165" t="s">
        <v>258</v>
      </c>
      <c r="C196" s="150" t="s">
        <v>338</v>
      </c>
      <c r="D196" s="150">
        <v>50000</v>
      </c>
      <c r="E196" s="167" t="s">
        <v>277</v>
      </c>
      <c r="F196" s="110" t="s">
        <v>323</v>
      </c>
      <c r="G196" s="109" t="s">
        <v>28</v>
      </c>
      <c r="H196" s="166">
        <v>44105</v>
      </c>
      <c r="I196" s="166">
        <v>44132</v>
      </c>
      <c r="J196" s="147">
        <f t="shared" si="20"/>
        <v>28</v>
      </c>
      <c r="K196" s="148">
        <v>4.35</v>
      </c>
      <c r="L196" s="149">
        <f t="shared" si="21"/>
        <v>169.166666666667</v>
      </c>
      <c r="M196" s="150" t="s">
        <v>262</v>
      </c>
      <c r="N196" s="151">
        <f t="shared" si="22"/>
        <v>245</v>
      </c>
      <c r="O196" s="151">
        <f t="shared" si="23"/>
        <v>28</v>
      </c>
      <c r="P196" s="151">
        <f t="shared" si="24"/>
        <v>169.166666666667</v>
      </c>
      <c r="Q196" s="162">
        <f t="shared" si="26"/>
        <v>169.17</v>
      </c>
      <c r="R196" s="163" t="s">
        <v>262</v>
      </c>
    </row>
    <row r="197" s="100" customFormat="1" ht="20" customHeight="1" spans="1:18">
      <c r="A197" s="103">
        <v>194</v>
      </c>
      <c r="B197" s="165" t="s">
        <v>258</v>
      </c>
      <c r="C197" s="150" t="s">
        <v>271</v>
      </c>
      <c r="D197" s="150">
        <v>30000</v>
      </c>
      <c r="E197" s="167" t="s">
        <v>339</v>
      </c>
      <c r="F197" s="110" t="s">
        <v>340</v>
      </c>
      <c r="G197" s="109" t="s">
        <v>28</v>
      </c>
      <c r="H197" s="166">
        <v>44105</v>
      </c>
      <c r="I197" s="166">
        <v>44140</v>
      </c>
      <c r="J197" s="147">
        <f t="shared" si="20"/>
        <v>36</v>
      </c>
      <c r="K197" s="148">
        <v>4.35</v>
      </c>
      <c r="L197" s="149">
        <f t="shared" si="21"/>
        <v>130.5</v>
      </c>
      <c r="M197" s="150" t="s">
        <v>262</v>
      </c>
      <c r="N197" s="151">
        <f t="shared" si="22"/>
        <v>23</v>
      </c>
      <c r="O197" s="151">
        <f t="shared" si="23"/>
        <v>36</v>
      </c>
      <c r="P197" s="151">
        <f t="shared" si="24"/>
        <v>130.5</v>
      </c>
      <c r="Q197" s="162">
        <f t="shared" si="26"/>
        <v>130.5</v>
      </c>
      <c r="R197" s="163" t="s">
        <v>262</v>
      </c>
    </row>
    <row r="198" s="100" customFormat="1" ht="20" customHeight="1" spans="1:18">
      <c r="A198" s="103">
        <v>195</v>
      </c>
      <c r="B198" s="165" t="s">
        <v>258</v>
      </c>
      <c r="C198" s="150" t="s">
        <v>341</v>
      </c>
      <c r="D198" s="150">
        <v>40000</v>
      </c>
      <c r="E198" s="167" t="s">
        <v>342</v>
      </c>
      <c r="F198" s="110" t="s">
        <v>343</v>
      </c>
      <c r="G198" s="109" t="s">
        <v>344</v>
      </c>
      <c r="H198" s="166">
        <v>44105</v>
      </c>
      <c r="I198" s="166">
        <v>44161</v>
      </c>
      <c r="J198" s="147">
        <f t="shared" si="20"/>
        <v>57</v>
      </c>
      <c r="K198" s="148">
        <v>4.35</v>
      </c>
      <c r="L198" s="149">
        <f t="shared" si="21"/>
        <v>275.5</v>
      </c>
      <c r="M198" s="150" t="s">
        <v>262</v>
      </c>
      <c r="N198" s="151">
        <f t="shared" si="22"/>
        <v>6</v>
      </c>
      <c r="O198" s="151">
        <f t="shared" si="23"/>
        <v>57</v>
      </c>
      <c r="P198" s="151">
        <f t="shared" si="24"/>
        <v>275.5</v>
      </c>
      <c r="Q198" s="162">
        <f t="shared" si="26"/>
        <v>275.5</v>
      </c>
      <c r="R198" s="163" t="s">
        <v>262</v>
      </c>
    </row>
    <row r="199" s="100" customFormat="1" ht="20" customHeight="1" spans="1:18">
      <c r="A199" s="103">
        <v>196</v>
      </c>
      <c r="B199" s="165" t="s">
        <v>258</v>
      </c>
      <c r="C199" s="150" t="s">
        <v>345</v>
      </c>
      <c r="D199" s="150">
        <v>30000</v>
      </c>
      <c r="E199" s="167" t="s">
        <v>346</v>
      </c>
      <c r="F199" s="110" t="s">
        <v>343</v>
      </c>
      <c r="G199" s="109" t="s">
        <v>347</v>
      </c>
      <c r="H199" s="166">
        <v>44105</v>
      </c>
      <c r="I199" s="166">
        <v>44166</v>
      </c>
      <c r="J199" s="147">
        <f t="shared" si="20"/>
        <v>62</v>
      </c>
      <c r="K199" s="148">
        <v>4.75</v>
      </c>
      <c r="L199" s="149">
        <f t="shared" si="21"/>
        <v>245.416666666667</v>
      </c>
      <c r="M199" s="150" t="s">
        <v>262</v>
      </c>
      <c r="N199" s="151">
        <f t="shared" si="22"/>
        <v>1</v>
      </c>
      <c r="O199" s="151">
        <f t="shared" si="23"/>
        <v>62</v>
      </c>
      <c r="P199" s="151">
        <f t="shared" si="24"/>
        <v>245.416666666667</v>
      </c>
      <c r="Q199" s="162">
        <f t="shared" si="26"/>
        <v>245.42</v>
      </c>
      <c r="R199" s="163" t="s">
        <v>262</v>
      </c>
    </row>
    <row r="200" s="100" customFormat="1" ht="20" customHeight="1" spans="1:18">
      <c r="A200" s="103">
        <v>197</v>
      </c>
      <c r="B200" s="165" t="s">
        <v>348</v>
      </c>
      <c r="C200" s="150" t="s">
        <v>349</v>
      </c>
      <c r="D200" s="150" t="s">
        <v>350</v>
      </c>
      <c r="E200" s="167" t="s">
        <v>351</v>
      </c>
      <c r="F200" s="110" t="s">
        <v>352</v>
      </c>
      <c r="G200" s="109" t="s">
        <v>279</v>
      </c>
      <c r="H200" s="166">
        <v>44105</v>
      </c>
      <c r="I200" s="166">
        <v>44134</v>
      </c>
      <c r="J200" s="147">
        <f t="shared" si="20"/>
        <v>30</v>
      </c>
      <c r="K200" s="148">
        <v>4.75</v>
      </c>
      <c r="L200" s="149">
        <f t="shared" si="21"/>
        <v>197.916666666667</v>
      </c>
      <c r="M200" s="150" t="s">
        <v>353</v>
      </c>
      <c r="N200" s="151">
        <f t="shared" si="22"/>
        <v>6</v>
      </c>
      <c r="O200" s="151">
        <f t="shared" si="23"/>
        <v>30</v>
      </c>
      <c r="P200" s="151">
        <f t="shared" si="24"/>
        <v>197.916666666667</v>
      </c>
      <c r="Q200" s="162">
        <f t="shared" si="26"/>
        <v>197.92</v>
      </c>
      <c r="R200" s="163" t="s">
        <v>353</v>
      </c>
    </row>
    <row r="201" s="100" customFormat="1" ht="20" customHeight="1" spans="1:18">
      <c r="A201" s="103">
        <v>198</v>
      </c>
      <c r="B201" s="165" t="s">
        <v>348</v>
      </c>
      <c r="C201" s="150" t="s">
        <v>354</v>
      </c>
      <c r="D201" s="150" t="s">
        <v>350</v>
      </c>
      <c r="E201" s="167" t="s">
        <v>355</v>
      </c>
      <c r="F201" s="110" t="s">
        <v>356</v>
      </c>
      <c r="G201" s="109" t="s">
        <v>279</v>
      </c>
      <c r="H201" s="166">
        <v>44105</v>
      </c>
      <c r="I201" s="166">
        <v>44196</v>
      </c>
      <c r="J201" s="147">
        <f t="shared" si="20"/>
        <v>92</v>
      </c>
      <c r="K201" s="148">
        <v>4.75</v>
      </c>
      <c r="L201" s="149">
        <f t="shared" si="21"/>
        <v>606.944444444444</v>
      </c>
      <c r="M201" s="150" t="s">
        <v>353</v>
      </c>
      <c r="N201" s="151">
        <f t="shared" si="22"/>
        <v>10</v>
      </c>
      <c r="O201" s="151">
        <f t="shared" si="23"/>
        <v>92</v>
      </c>
      <c r="P201" s="151">
        <f t="shared" si="24"/>
        <v>606.944444444444</v>
      </c>
      <c r="Q201" s="162">
        <f t="shared" si="26"/>
        <v>606.94</v>
      </c>
      <c r="R201" s="163" t="s">
        <v>353</v>
      </c>
    </row>
    <row r="202" s="100" customFormat="1" ht="20" customHeight="1" spans="1:18">
      <c r="A202" s="103">
        <v>199</v>
      </c>
      <c r="B202" s="165" t="s">
        <v>348</v>
      </c>
      <c r="C202" s="150" t="s">
        <v>357</v>
      </c>
      <c r="D202" s="150" t="s">
        <v>350</v>
      </c>
      <c r="E202" s="167" t="s">
        <v>358</v>
      </c>
      <c r="F202" s="110" t="s">
        <v>359</v>
      </c>
      <c r="G202" s="109" t="s">
        <v>28</v>
      </c>
      <c r="H202" s="166">
        <v>44105</v>
      </c>
      <c r="I202" s="166">
        <v>44116</v>
      </c>
      <c r="J202" s="147">
        <f t="shared" si="20"/>
        <v>12</v>
      </c>
      <c r="K202" s="148">
        <v>4.35</v>
      </c>
      <c r="L202" s="149">
        <f t="shared" si="21"/>
        <v>72.5</v>
      </c>
      <c r="M202" s="150" t="s">
        <v>353</v>
      </c>
      <c r="N202" s="151">
        <f t="shared" si="22"/>
        <v>11</v>
      </c>
      <c r="O202" s="151">
        <f t="shared" si="23"/>
        <v>12</v>
      </c>
      <c r="P202" s="151">
        <f t="shared" si="24"/>
        <v>72.5</v>
      </c>
      <c r="Q202" s="162">
        <f t="shared" si="26"/>
        <v>72.5</v>
      </c>
      <c r="R202" s="163" t="s">
        <v>353</v>
      </c>
    </row>
    <row r="203" s="100" customFormat="1" ht="20" customHeight="1" spans="1:18">
      <c r="A203" s="103">
        <v>200</v>
      </c>
      <c r="B203" s="165" t="s">
        <v>348</v>
      </c>
      <c r="C203" s="150" t="s">
        <v>360</v>
      </c>
      <c r="D203" s="150" t="s">
        <v>350</v>
      </c>
      <c r="E203" s="167" t="s">
        <v>361</v>
      </c>
      <c r="F203" s="110" t="s">
        <v>362</v>
      </c>
      <c r="G203" s="109" t="s">
        <v>28</v>
      </c>
      <c r="H203" s="166">
        <v>44105</v>
      </c>
      <c r="I203" s="166">
        <v>44124</v>
      </c>
      <c r="J203" s="147">
        <f t="shared" si="20"/>
        <v>20</v>
      </c>
      <c r="K203" s="148">
        <v>4.35</v>
      </c>
      <c r="L203" s="149">
        <f t="shared" si="21"/>
        <v>120.833333333333</v>
      </c>
      <c r="M203" s="150" t="s">
        <v>353</v>
      </c>
      <c r="N203" s="151">
        <f t="shared" si="22"/>
        <v>4</v>
      </c>
      <c r="O203" s="151">
        <f t="shared" si="23"/>
        <v>20</v>
      </c>
      <c r="P203" s="151">
        <f t="shared" si="24"/>
        <v>120.833333333333</v>
      </c>
      <c r="Q203" s="162">
        <f t="shared" si="26"/>
        <v>120.83</v>
      </c>
      <c r="R203" s="163" t="s">
        <v>353</v>
      </c>
    </row>
    <row r="204" s="100" customFormat="1" ht="20" customHeight="1" spans="1:18">
      <c r="A204" s="103">
        <v>201</v>
      </c>
      <c r="B204" s="165" t="s">
        <v>348</v>
      </c>
      <c r="C204" s="150" t="s">
        <v>363</v>
      </c>
      <c r="D204" s="150" t="s">
        <v>364</v>
      </c>
      <c r="E204" s="167" t="s">
        <v>365</v>
      </c>
      <c r="F204" s="110" t="s">
        <v>366</v>
      </c>
      <c r="G204" s="109" t="s">
        <v>28</v>
      </c>
      <c r="H204" s="166">
        <v>44105</v>
      </c>
      <c r="I204" s="166">
        <v>44133</v>
      </c>
      <c r="J204" s="147">
        <f t="shared" si="20"/>
        <v>29</v>
      </c>
      <c r="K204" s="148">
        <v>4.35</v>
      </c>
      <c r="L204" s="149">
        <f t="shared" si="21"/>
        <v>105.125</v>
      </c>
      <c r="M204" s="150" t="s">
        <v>353</v>
      </c>
      <c r="N204" s="151">
        <f t="shared" si="22"/>
        <v>0</v>
      </c>
      <c r="O204" s="151">
        <f t="shared" si="23"/>
        <v>29</v>
      </c>
      <c r="P204" s="151">
        <f t="shared" si="24"/>
        <v>105.125</v>
      </c>
      <c r="Q204" s="162">
        <f t="shared" si="26"/>
        <v>105.13</v>
      </c>
      <c r="R204" s="163" t="s">
        <v>353</v>
      </c>
    </row>
    <row r="205" s="100" customFormat="1" ht="20" customHeight="1" spans="1:18">
      <c r="A205" s="103">
        <v>202</v>
      </c>
      <c r="B205" s="165" t="s">
        <v>348</v>
      </c>
      <c r="C205" s="150" t="s">
        <v>367</v>
      </c>
      <c r="D205" s="150" t="s">
        <v>350</v>
      </c>
      <c r="E205" s="167" t="s">
        <v>26</v>
      </c>
      <c r="F205" s="110" t="s">
        <v>27</v>
      </c>
      <c r="G205" s="109" t="s">
        <v>28</v>
      </c>
      <c r="H205" s="166">
        <v>44105</v>
      </c>
      <c r="I205" s="166">
        <v>44139</v>
      </c>
      <c r="J205" s="147">
        <f t="shared" si="20"/>
        <v>35</v>
      </c>
      <c r="K205" s="148">
        <v>4.35</v>
      </c>
      <c r="L205" s="149">
        <f t="shared" si="21"/>
        <v>211.458333333333</v>
      </c>
      <c r="M205" s="150" t="s">
        <v>353</v>
      </c>
      <c r="N205" s="151">
        <f t="shared" si="22"/>
        <v>2</v>
      </c>
      <c r="O205" s="151">
        <f t="shared" si="23"/>
        <v>35</v>
      </c>
      <c r="P205" s="151">
        <f t="shared" si="24"/>
        <v>211.458333333333</v>
      </c>
      <c r="Q205" s="162">
        <f t="shared" si="26"/>
        <v>211.46</v>
      </c>
      <c r="R205" s="163" t="s">
        <v>353</v>
      </c>
    </row>
    <row r="206" s="100" customFormat="1" ht="20" customHeight="1" spans="1:18">
      <c r="A206" s="103">
        <v>203</v>
      </c>
      <c r="B206" s="165" t="s">
        <v>348</v>
      </c>
      <c r="C206" s="150" t="s">
        <v>368</v>
      </c>
      <c r="D206" s="150" t="s">
        <v>350</v>
      </c>
      <c r="E206" s="167" t="s">
        <v>369</v>
      </c>
      <c r="F206" s="110" t="s">
        <v>370</v>
      </c>
      <c r="G206" s="109" t="s">
        <v>28</v>
      </c>
      <c r="H206" s="166">
        <v>44105</v>
      </c>
      <c r="I206" s="166">
        <v>44135</v>
      </c>
      <c r="J206" s="147">
        <f t="shared" si="20"/>
        <v>31</v>
      </c>
      <c r="K206" s="148">
        <v>4.35</v>
      </c>
      <c r="L206" s="149">
        <f t="shared" si="21"/>
        <v>187.291666666667</v>
      </c>
      <c r="M206" s="150" t="s">
        <v>353</v>
      </c>
      <c r="N206" s="151">
        <f t="shared" si="22"/>
        <v>15</v>
      </c>
      <c r="O206" s="151">
        <f t="shared" si="23"/>
        <v>31</v>
      </c>
      <c r="P206" s="151">
        <f t="shared" si="24"/>
        <v>187.291666666667</v>
      </c>
      <c r="Q206" s="162">
        <f t="shared" si="26"/>
        <v>187.29</v>
      </c>
      <c r="R206" s="163" t="s">
        <v>353</v>
      </c>
    </row>
    <row r="207" s="100" customFormat="1" ht="20" customHeight="1" spans="1:18">
      <c r="A207" s="103">
        <v>204</v>
      </c>
      <c r="B207" s="165" t="s">
        <v>348</v>
      </c>
      <c r="C207" s="150" t="s">
        <v>371</v>
      </c>
      <c r="D207" s="150" t="s">
        <v>364</v>
      </c>
      <c r="E207" s="167" t="s">
        <v>372</v>
      </c>
      <c r="F207" s="110" t="s">
        <v>373</v>
      </c>
      <c r="G207" s="109" t="s">
        <v>28</v>
      </c>
      <c r="H207" s="166">
        <v>44105</v>
      </c>
      <c r="I207" s="166">
        <v>44144</v>
      </c>
      <c r="J207" s="147">
        <f t="shared" si="20"/>
        <v>40</v>
      </c>
      <c r="K207" s="148">
        <v>4.35</v>
      </c>
      <c r="L207" s="149">
        <f t="shared" si="21"/>
        <v>145</v>
      </c>
      <c r="M207" s="150" t="s">
        <v>353</v>
      </c>
      <c r="N207" s="151">
        <f t="shared" si="22"/>
        <v>9</v>
      </c>
      <c r="O207" s="151">
        <f t="shared" si="23"/>
        <v>40</v>
      </c>
      <c r="P207" s="151">
        <f t="shared" si="24"/>
        <v>145</v>
      </c>
      <c r="Q207" s="162">
        <f t="shared" si="26"/>
        <v>145</v>
      </c>
      <c r="R207" s="163" t="s">
        <v>353</v>
      </c>
    </row>
    <row r="208" s="100" customFormat="1" ht="20" customHeight="1" spans="1:18">
      <c r="A208" s="103">
        <v>205</v>
      </c>
      <c r="B208" s="165" t="s">
        <v>348</v>
      </c>
      <c r="C208" s="150" t="s">
        <v>374</v>
      </c>
      <c r="D208" s="150" t="s">
        <v>364</v>
      </c>
      <c r="E208" s="167" t="s">
        <v>372</v>
      </c>
      <c r="F208" s="110" t="s">
        <v>373</v>
      </c>
      <c r="G208" s="109" t="s">
        <v>28</v>
      </c>
      <c r="H208" s="166">
        <v>44105</v>
      </c>
      <c r="I208" s="166">
        <v>44144</v>
      </c>
      <c r="J208" s="147">
        <f t="shared" si="20"/>
        <v>40</v>
      </c>
      <c r="K208" s="148">
        <v>4.35</v>
      </c>
      <c r="L208" s="149">
        <f t="shared" si="21"/>
        <v>145</v>
      </c>
      <c r="M208" s="150" t="s">
        <v>353</v>
      </c>
      <c r="N208" s="151">
        <f t="shared" si="22"/>
        <v>9</v>
      </c>
      <c r="O208" s="151">
        <f t="shared" si="23"/>
        <v>40</v>
      </c>
      <c r="P208" s="151">
        <f t="shared" si="24"/>
        <v>145</v>
      </c>
      <c r="Q208" s="162">
        <f t="shared" si="26"/>
        <v>145</v>
      </c>
      <c r="R208" s="163" t="s">
        <v>353</v>
      </c>
    </row>
    <row r="209" s="100" customFormat="1" ht="20" customHeight="1" spans="1:18">
      <c r="A209" s="103">
        <v>206</v>
      </c>
      <c r="B209" s="165" t="s">
        <v>348</v>
      </c>
      <c r="C209" s="150" t="s">
        <v>375</v>
      </c>
      <c r="D209" s="150" t="s">
        <v>364</v>
      </c>
      <c r="E209" s="167" t="s">
        <v>376</v>
      </c>
      <c r="F209" s="110" t="s">
        <v>377</v>
      </c>
      <c r="G209" s="109" t="s">
        <v>28</v>
      </c>
      <c r="H209" s="166">
        <v>44105</v>
      </c>
      <c r="I209" s="166">
        <v>44156</v>
      </c>
      <c r="J209" s="147">
        <f t="shared" si="20"/>
        <v>52</v>
      </c>
      <c r="K209" s="148">
        <v>4.35</v>
      </c>
      <c r="L209" s="149">
        <f t="shared" si="21"/>
        <v>188.5</v>
      </c>
      <c r="M209" s="150" t="s">
        <v>353</v>
      </c>
      <c r="N209" s="151">
        <f t="shared" si="22"/>
        <v>1</v>
      </c>
      <c r="O209" s="151">
        <f t="shared" si="23"/>
        <v>52</v>
      </c>
      <c r="P209" s="151">
        <f t="shared" si="24"/>
        <v>188.5</v>
      </c>
      <c r="Q209" s="162">
        <f t="shared" si="26"/>
        <v>188.5</v>
      </c>
      <c r="R209" s="163" t="s">
        <v>353</v>
      </c>
    </row>
    <row r="210" s="100" customFormat="1" ht="20" customHeight="1" spans="1:18">
      <c r="A210" s="103">
        <v>207</v>
      </c>
      <c r="B210" s="165" t="s">
        <v>348</v>
      </c>
      <c r="C210" s="150" t="s">
        <v>378</v>
      </c>
      <c r="D210" s="150" t="s">
        <v>350</v>
      </c>
      <c r="E210" s="167" t="s">
        <v>379</v>
      </c>
      <c r="F210" s="110" t="s">
        <v>380</v>
      </c>
      <c r="G210" s="109" t="s">
        <v>28</v>
      </c>
      <c r="H210" s="166">
        <v>44105</v>
      </c>
      <c r="I210" s="166">
        <v>44159</v>
      </c>
      <c r="J210" s="147">
        <f t="shared" si="20"/>
        <v>55</v>
      </c>
      <c r="K210" s="148">
        <v>4.35</v>
      </c>
      <c r="L210" s="149">
        <f t="shared" si="21"/>
        <v>332.291666666667</v>
      </c>
      <c r="M210" s="150" t="s">
        <v>353</v>
      </c>
      <c r="N210" s="151">
        <f t="shared" si="22"/>
        <v>2</v>
      </c>
      <c r="O210" s="151">
        <f t="shared" si="23"/>
        <v>55</v>
      </c>
      <c r="P210" s="151">
        <f t="shared" si="24"/>
        <v>332.291666666667</v>
      </c>
      <c r="Q210" s="162">
        <f t="shared" si="26"/>
        <v>332.29</v>
      </c>
      <c r="R210" s="163" t="s">
        <v>353</v>
      </c>
    </row>
    <row r="211" s="100" customFormat="1" ht="20" customHeight="1" spans="1:18">
      <c r="A211" s="103">
        <v>208</v>
      </c>
      <c r="B211" s="165" t="s">
        <v>348</v>
      </c>
      <c r="C211" s="150" t="s">
        <v>381</v>
      </c>
      <c r="D211" s="150" t="s">
        <v>350</v>
      </c>
      <c r="E211" s="167" t="s">
        <v>382</v>
      </c>
      <c r="F211" s="110" t="s">
        <v>383</v>
      </c>
      <c r="G211" s="109" t="s">
        <v>28</v>
      </c>
      <c r="H211" s="166">
        <v>44105</v>
      </c>
      <c r="I211" s="166">
        <v>44176</v>
      </c>
      <c r="J211" s="147">
        <f t="shared" si="20"/>
        <v>72</v>
      </c>
      <c r="K211" s="148">
        <v>4.35</v>
      </c>
      <c r="L211" s="149">
        <f t="shared" si="21"/>
        <v>435</v>
      </c>
      <c r="M211" s="150" t="s">
        <v>353</v>
      </c>
      <c r="N211" s="151">
        <f t="shared" si="22"/>
        <v>1</v>
      </c>
      <c r="O211" s="151">
        <f t="shared" si="23"/>
        <v>72</v>
      </c>
      <c r="P211" s="151">
        <f t="shared" si="24"/>
        <v>435</v>
      </c>
      <c r="Q211" s="162">
        <f t="shared" si="26"/>
        <v>435</v>
      </c>
      <c r="R211" s="163" t="s">
        <v>353</v>
      </c>
    </row>
    <row r="212" s="100" customFormat="1" ht="20" customHeight="1" spans="1:18">
      <c r="A212" s="103">
        <v>209</v>
      </c>
      <c r="B212" s="165" t="s">
        <v>348</v>
      </c>
      <c r="C212" s="150" t="s">
        <v>384</v>
      </c>
      <c r="D212" s="150" t="s">
        <v>350</v>
      </c>
      <c r="E212" s="167" t="s">
        <v>385</v>
      </c>
      <c r="F212" s="110" t="s">
        <v>386</v>
      </c>
      <c r="G212" s="109" t="s">
        <v>28</v>
      </c>
      <c r="H212" s="166">
        <v>44105</v>
      </c>
      <c r="I212" s="166">
        <v>44148</v>
      </c>
      <c r="J212" s="147">
        <f t="shared" si="20"/>
        <v>44</v>
      </c>
      <c r="K212" s="148">
        <v>4.35</v>
      </c>
      <c r="L212" s="149">
        <f t="shared" si="21"/>
        <v>265.833333333333</v>
      </c>
      <c r="M212" s="150" t="s">
        <v>353</v>
      </c>
      <c r="N212" s="151">
        <f t="shared" si="22"/>
        <v>30</v>
      </c>
      <c r="O212" s="151">
        <f t="shared" si="23"/>
        <v>44</v>
      </c>
      <c r="P212" s="151">
        <f t="shared" si="24"/>
        <v>265.833333333333</v>
      </c>
      <c r="Q212" s="162">
        <f t="shared" si="26"/>
        <v>265.83</v>
      </c>
      <c r="R212" s="163" t="s">
        <v>353</v>
      </c>
    </row>
    <row r="213" s="100" customFormat="1" ht="20" customHeight="1" spans="1:18">
      <c r="A213" s="103">
        <v>210</v>
      </c>
      <c r="B213" s="165" t="s">
        <v>348</v>
      </c>
      <c r="C213" s="150" t="s">
        <v>387</v>
      </c>
      <c r="D213" s="150" t="s">
        <v>350</v>
      </c>
      <c r="E213" s="167" t="s">
        <v>385</v>
      </c>
      <c r="F213" s="110" t="s">
        <v>386</v>
      </c>
      <c r="G213" s="109" t="s">
        <v>28</v>
      </c>
      <c r="H213" s="166">
        <v>44105</v>
      </c>
      <c r="I213" s="166">
        <v>44151</v>
      </c>
      <c r="J213" s="147">
        <f t="shared" si="20"/>
        <v>47</v>
      </c>
      <c r="K213" s="148">
        <v>4.35</v>
      </c>
      <c r="L213" s="149">
        <f t="shared" si="21"/>
        <v>283.958333333333</v>
      </c>
      <c r="M213" s="150" t="s">
        <v>353</v>
      </c>
      <c r="N213" s="151">
        <f t="shared" si="22"/>
        <v>27</v>
      </c>
      <c r="O213" s="151">
        <f t="shared" si="23"/>
        <v>47</v>
      </c>
      <c r="P213" s="151">
        <f t="shared" si="24"/>
        <v>283.958333333333</v>
      </c>
      <c r="Q213" s="162">
        <f t="shared" si="26"/>
        <v>283.96</v>
      </c>
      <c r="R213" s="163" t="s">
        <v>353</v>
      </c>
    </row>
    <row r="214" s="100" customFormat="1" ht="20" customHeight="1" spans="1:18">
      <c r="A214" s="103">
        <v>211</v>
      </c>
      <c r="B214" s="165" t="s">
        <v>348</v>
      </c>
      <c r="C214" s="150" t="s">
        <v>388</v>
      </c>
      <c r="D214" s="150" t="s">
        <v>389</v>
      </c>
      <c r="E214" s="167" t="s">
        <v>390</v>
      </c>
      <c r="F214" s="110" t="s">
        <v>391</v>
      </c>
      <c r="G214" s="109" t="s">
        <v>28</v>
      </c>
      <c r="H214" s="166">
        <v>44105</v>
      </c>
      <c r="I214" s="166">
        <v>44180</v>
      </c>
      <c r="J214" s="147">
        <f t="shared" si="20"/>
        <v>76</v>
      </c>
      <c r="K214" s="148">
        <v>4.35</v>
      </c>
      <c r="L214" s="149">
        <f t="shared" si="21"/>
        <v>229.583333333333</v>
      </c>
      <c r="M214" s="150" t="s">
        <v>353</v>
      </c>
      <c r="N214" s="151">
        <f t="shared" si="22"/>
        <v>1</v>
      </c>
      <c r="O214" s="151">
        <f t="shared" si="23"/>
        <v>76</v>
      </c>
      <c r="P214" s="151">
        <f t="shared" si="24"/>
        <v>229.583333333333</v>
      </c>
      <c r="Q214" s="162">
        <f t="shared" si="26"/>
        <v>229.58</v>
      </c>
      <c r="R214" s="163" t="s">
        <v>353</v>
      </c>
    </row>
    <row r="215" s="100" customFormat="1" ht="20" customHeight="1" spans="1:18">
      <c r="A215" s="103">
        <v>212</v>
      </c>
      <c r="B215" s="165" t="s">
        <v>348</v>
      </c>
      <c r="C215" s="150" t="s">
        <v>392</v>
      </c>
      <c r="D215" s="150" t="s">
        <v>350</v>
      </c>
      <c r="E215" s="167" t="s">
        <v>37</v>
      </c>
      <c r="F215" s="110" t="s">
        <v>393</v>
      </c>
      <c r="G215" s="109" t="s">
        <v>28</v>
      </c>
      <c r="H215" s="166">
        <v>44105</v>
      </c>
      <c r="I215" s="166">
        <v>44186</v>
      </c>
      <c r="J215" s="147">
        <f t="shared" si="20"/>
        <v>82</v>
      </c>
      <c r="K215" s="148">
        <v>4.35</v>
      </c>
      <c r="L215" s="149">
        <f t="shared" si="21"/>
        <v>495.416666666667</v>
      </c>
      <c r="M215" s="150" t="s">
        <v>353</v>
      </c>
      <c r="N215" s="151">
        <f t="shared" si="22"/>
        <v>26</v>
      </c>
      <c r="O215" s="151">
        <f t="shared" si="23"/>
        <v>82</v>
      </c>
      <c r="P215" s="151">
        <f t="shared" si="24"/>
        <v>495.416666666667</v>
      </c>
      <c r="Q215" s="162">
        <f t="shared" si="26"/>
        <v>495.42</v>
      </c>
      <c r="R215" s="163" t="s">
        <v>353</v>
      </c>
    </row>
    <row r="216" s="100" customFormat="1" ht="20" customHeight="1" spans="1:18">
      <c r="A216" s="103">
        <v>213</v>
      </c>
      <c r="B216" s="165" t="s">
        <v>348</v>
      </c>
      <c r="C216" s="150" t="s">
        <v>394</v>
      </c>
      <c r="D216" s="150" t="s">
        <v>350</v>
      </c>
      <c r="E216" s="167" t="s">
        <v>43</v>
      </c>
      <c r="F216" s="110" t="s">
        <v>44</v>
      </c>
      <c r="G216" s="109" t="s">
        <v>28</v>
      </c>
      <c r="H216" s="166">
        <v>44105</v>
      </c>
      <c r="I216" s="166">
        <v>44151</v>
      </c>
      <c r="J216" s="147">
        <f t="shared" si="20"/>
        <v>47</v>
      </c>
      <c r="K216" s="148">
        <v>4.35</v>
      </c>
      <c r="L216" s="149">
        <f t="shared" si="21"/>
        <v>283.958333333333</v>
      </c>
      <c r="M216" s="150" t="s">
        <v>353</v>
      </c>
      <c r="N216" s="151">
        <f t="shared" si="22"/>
        <v>62</v>
      </c>
      <c r="O216" s="151">
        <f t="shared" si="23"/>
        <v>47</v>
      </c>
      <c r="P216" s="151">
        <f t="shared" si="24"/>
        <v>283.958333333333</v>
      </c>
      <c r="Q216" s="162">
        <f t="shared" si="26"/>
        <v>283.96</v>
      </c>
      <c r="R216" s="163" t="s">
        <v>353</v>
      </c>
    </row>
    <row r="217" s="100" customFormat="1" ht="20" customHeight="1" spans="1:18">
      <c r="A217" s="103">
        <v>214</v>
      </c>
      <c r="B217" s="165" t="s">
        <v>348</v>
      </c>
      <c r="C217" s="150" t="s">
        <v>395</v>
      </c>
      <c r="D217" s="150" t="s">
        <v>350</v>
      </c>
      <c r="E217" s="167" t="s">
        <v>396</v>
      </c>
      <c r="F217" s="110" t="s">
        <v>397</v>
      </c>
      <c r="G217" s="109" t="s">
        <v>28</v>
      </c>
      <c r="H217" s="166">
        <v>44105</v>
      </c>
      <c r="I217" s="166">
        <v>44180</v>
      </c>
      <c r="J217" s="147">
        <f t="shared" si="20"/>
        <v>76</v>
      </c>
      <c r="K217" s="148">
        <v>4.35</v>
      </c>
      <c r="L217" s="149">
        <f t="shared" si="21"/>
        <v>459.166666666667</v>
      </c>
      <c r="M217" s="150" t="s">
        <v>353</v>
      </c>
      <c r="N217" s="151">
        <f t="shared" si="22"/>
        <v>80</v>
      </c>
      <c r="O217" s="151">
        <f t="shared" si="23"/>
        <v>76</v>
      </c>
      <c r="P217" s="151">
        <f t="shared" si="24"/>
        <v>459.166666666667</v>
      </c>
      <c r="Q217" s="162">
        <f t="shared" si="26"/>
        <v>459.17</v>
      </c>
      <c r="R217" s="163" t="s">
        <v>353</v>
      </c>
    </row>
    <row r="218" s="100" customFormat="1" ht="20" customHeight="1" spans="1:18">
      <c r="A218" s="103">
        <v>215</v>
      </c>
      <c r="B218" s="165" t="s">
        <v>348</v>
      </c>
      <c r="C218" s="150" t="s">
        <v>398</v>
      </c>
      <c r="D218" s="150" t="s">
        <v>350</v>
      </c>
      <c r="E218" s="167" t="s">
        <v>399</v>
      </c>
      <c r="F218" s="110" t="s">
        <v>400</v>
      </c>
      <c r="G218" s="109" t="s">
        <v>28</v>
      </c>
      <c r="H218" s="166">
        <v>44105</v>
      </c>
      <c r="I218" s="166">
        <v>44196</v>
      </c>
      <c r="J218" s="147">
        <f t="shared" si="20"/>
        <v>92</v>
      </c>
      <c r="K218" s="148">
        <v>4.35</v>
      </c>
      <c r="L218" s="149">
        <f t="shared" si="21"/>
        <v>555.833333333333</v>
      </c>
      <c r="M218" s="150" t="s">
        <v>353</v>
      </c>
      <c r="N218" s="151">
        <f t="shared" si="22"/>
        <v>90</v>
      </c>
      <c r="O218" s="151">
        <f t="shared" si="23"/>
        <v>92</v>
      </c>
      <c r="P218" s="151">
        <f t="shared" si="24"/>
        <v>555.833333333333</v>
      </c>
      <c r="Q218" s="162">
        <f t="shared" si="26"/>
        <v>555.83</v>
      </c>
      <c r="R218" s="163" t="s">
        <v>353</v>
      </c>
    </row>
    <row r="219" s="100" customFormat="1" ht="20" customHeight="1" spans="1:18">
      <c r="A219" s="103">
        <v>216</v>
      </c>
      <c r="B219" s="165" t="s">
        <v>348</v>
      </c>
      <c r="C219" s="150" t="s">
        <v>401</v>
      </c>
      <c r="D219" s="150" t="s">
        <v>350</v>
      </c>
      <c r="E219" s="167" t="s">
        <v>402</v>
      </c>
      <c r="F219" s="110" t="s">
        <v>403</v>
      </c>
      <c r="G219" s="109" t="s">
        <v>28</v>
      </c>
      <c r="H219" s="166">
        <v>44105</v>
      </c>
      <c r="I219" s="166">
        <v>44196</v>
      </c>
      <c r="J219" s="147">
        <f t="shared" ref="J219:J282" si="27">I219-H219+1</f>
        <v>92</v>
      </c>
      <c r="K219" s="148">
        <v>4.35</v>
      </c>
      <c r="L219" s="149">
        <f t="shared" ref="L219:L282" si="28">K219*J219*D219/36000</f>
        <v>555.833333333333</v>
      </c>
      <c r="M219" s="150" t="s">
        <v>353</v>
      </c>
      <c r="N219" s="151">
        <f t="shared" ref="N219:N282" si="29">F219-I219</f>
        <v>97</v>
      </c>
      <c r="O219" s="151">
        <f t="shared" ref="O219:O282" si="30">I219-H219+1</f>
        <v>92</v>
      </c>
      <c r="P219" s="151">
        <f t="shared" ref="P219:P282" si="31">(D219*O219*K219/36000)</f>
        <v>555.833333333333</v>
      </c>
      <c r="Q219" s="162">
        <f t="shared" si="26"/>
        <v>555.83</v>
      </c>
      <c r="R219" s="163" t="s">
        <v>353</v>
      </c>
    </row>
    <row r="220" s="100" customFormat="1" ht="20" customHeight="1" spans="1:18">
      <c r="A220" s="103">
        <v>217</v>
      </c>
      <c r="B220" s="165" t="s">
        <v>348</v>
      </c>
      <c r="C220" s="150" t="s">
        <v>404</v>
      </c>
      <c r="D220" s="150" t="s">
        <v>350</v>
      </c>
      <c r="E220" s="167" t="s">
        <v>405</v>
      </c>
      <c r="F220" s="110" t="s">
        <v>406</v>
      </c>
      <c r="G220" s="109" t="s">
        <v>28</v>
      </c>
      <c r="H220" s="166">
        <v>44105</v>
      </c>
      <c r="I220" s="166">
        <v>44196</v>
      </c>
      <c r="J220" s="147">
        <f t="shared" si="27"/>
        <v>92</v>
      </c>
      <c r="K220" s="148">
        <v>4.35</v>
      </c>
      <c r="L220" s="149">
        <f t="shared" si="28"/>
        <v>555.833333333333</v>
      </c>
      <c r="M220" s="150" t="s">
        <v>353</v>
      </c>
      <c r="N220" s="151">
        <f t="shared" si="29"/>
        <v>140</v>
      </c>
      <c r="O220" s="151">
        <f t="shared" si="30"/>
        <v>92</v>
      </c>
      <c r="P220" s="151">
        <f t="shared" si="31"/>
        <v>555.833333333333</v>
      </c>
      <c r="Q220" s="162">
        <f t="shared" si="26"/>
        <v>555.83</v>
      </c>
      <c r="R220" s="163" t="s">
        <v>353</v>
      </c>
    </row>
    <row r="221" s="100" customFormat="1" ht="20" customHeight="1" spans="1:18">
      <c r="A221" s="103">
        <v>218</v>
      </c>
      <c r="B221" s="165" t="s">
        <v>348</v>
      </c>
      <c r="C221" s="150" t="s">
        <v>407</v>
      </c>
      <c r="D221" s="150" t="s">
        <v>364</v>
      </c>
      <c r="E221" s="167" t="s">
        <v>408</v>
      </c>
      <c r="F221" s="110" t="s">
        <v>409</v>
      </c>
      <c r="G221" s="109" t="s">
        <v>28</v>
      </c>
      <c r="H221" s="166">
        <v>44105</v>
      </c>
      <c r="I221" s="166">
        <v>44196</v>
      </c>
      <c r="J221" s="147">
        <f t="shared" si="27"/>
        <v>92</v>
      </c>
      <c r="K221" s="148">
        <v>4.35</v>
      </c>
      <c r="L221" s="149">
        <f t="shared" si="28"/>
        <v>333.5</v>
      </c>
      <c r="M221" s="150" t="s">
        <v>353</v>
      </c>
      <c r="N221" s="151">
        <f t="shared" si="29"/>
        <v>163</v>
      </c>
      <c r="O221" s="151">
        <f t="shared" si="30"/>
        <v>92</v>
      </c>
      <c r="P221" s="151">
        <f t="shared" si="31"/>
        <v>333.5</v>
      </c>
      <c r="Q221" s="162">
        <f t="shared" si="26"/>
        <v>333.5</v>
      </c>
      <c r="R221" s="163" t="s">
        <v>353</v>
      </c>
    </row>
    <row r="222" s="100" customFormat="1" ht="20" customHeight="1" spans="1:18">
      <c r="A222" s="103">
        <v>219</v>
      </c>
      <c r="B222" s="165" t="s">
        <v>348</v>
      </c>
      <c r="C222" s="150" t="s">
        <v>410</v>
      </c>
      <c r="D222" s="150" t="s">
        <v>364</v>
      </c>
      <c r="E222" s="167" t="s">
        <v>411</v>
      </c>
      <c r="F222" s="110" t="s">
        <v>412</v>
      </c>
      <c r="G222" s="109" t="s">
        <v>28</v>
      </c>
      <c r="H222" s="166">
        <v>44105</v>
      </c>
      <c r="I222" s="166">
        <v>44196</v>
      </c>
      <c r="J222" s="147">
        <f t="shared" si="27"/>
        <v>92</v>
      </c>
      <c r="K222" s="148">
        <v>4.35</v>
      </c>
      <c r="L222" s="149">
        <f t="shared" si="28"/>
        <v>333.5</v>
      </c>
      <c r="M222" s="150" t="s">
        <v>353</v>
      </c>
      <c r="N222" s="151">
        <f t="shared" si="29"/>
        <v>208</v>
      </c>
      <c r="O222" s="151">
        <f t="shared" si="30"/>
        <v>92</v>
      </c>
      <c r="P222" s="151">
        <f t="shared" si="31"/>
        <v>333.5</v>
      </c>
      <c r="Q222" s="162">
        <f t="shared" si="26"/>
        <v>333.5</v>
      </c>
      <c r="R222" s="163" t="s">
        <v>353</v>
      </c>
    </row>
    <row r="223" s="100" customFormat="1" ht="20" customHeight="1" spans="1:18">
      <c r="A223" s="103">
        <v>220</v>
      </c>
      <c r="B223" s="165" t="s">
        <v>348</v>
      </c>
      <c r="C223" s="150" t="s">
        <v>413</v>
      </c>
      <c r="D223" s="150" t="s">
        <v>350</v>
      </c>
      <c r="E223" s="167" t="s">
        <v>414</v>
      </c>
      <c r="F223" s="110" t="s">
        <v>415</v>
      </c>
      <c r="G223" s="109" t="s">
        <v>28</v>
      </c>
      <c r="H223" s="166">
        <v>44105</v>
      </c>
      <c r="I223" s="166">
        <v>44196</v>
      </c>
      <c r="J223" s="147">
        <f t="shared" si="27"/>
        <v>92</v>
      </c>
      <c r="K223" s="148">
        <v>4.35</v>
      </c>
      <c r="L223" s="149">
        <f t="shared" si="28"/>
        <v>555.833333333333</v>
      </c>
      <c r="M223" s="150" t="s">
        <v>353</v>
      </c>
      <c r="N223" s="151">
        <f t="shared" si="29"/>
        <v>218</v>
      </c>
      <c r="O223" s="151">
        <f t="shared" si="30"/>
        <v>92</v>
      </c>
      <c r="P223" s="151">
        <f t="shared" si="31"/>
        <v>555.833333333333</v>
      </c>
      <c r="Q223" s="162">
        <f t="shared" si="26"/>
        <v>555.83</v>
      </c>
      <c r="R223" s="163" t="s">
        <v>353</v>
      </c>
    </row>
    <row r="224" s="100" customFormat="1" ht="20" customHeight="1" spans="1:18">
      <c r="A224" s="103">
        <v>221</v>
      </c>
      <c r="B224" s="165" t="s">
        <v>348</v>
      </c>
      <c r="C224" s="150" t="s">
        <v>416</v>
      </c>
      <c r="D224" s="150" t="s">
        <v>350</v>
      </c>
      <c r="E224" s="167" t="s">
        <v>81</v>
      </c>
      <c r="F224" s="110" t="s">
        <v>82</v>
      </c>
      <c r="G224" s="109" t="s">
        <v>28</v>
      </c>
      <c r="H224" s="166">
        <v>44105</v>
      </c>
      <c r="I224" s="166">
        <v>44196</v>
      </c>
      <c r="J224" s="147">
        <f t="shared" si="27"/>
        <v>92</v>
      </c>
      <c r="K224" s="148">
        <v>4.35</v>
      </c>
      <c r="L224" s="149">
        <f t="shared" si="28"/>
        <v>555.833333333333</v>
      </c>
      <c r="M224" s="150" t="s">
        <v>353</v>
      </c>
      <c r="N224" s="151">
        <f t="shared" si="29"/>
        <v>231</v>
      </c>
      <c r="O224" s="151">
        <f t="shared" si="30"/>
        <v>92</v>
      </c>
      <c r="P224" s="151">
        <f t="shared" si="31"/>
        <v>555.833333333333</v>
      </c>
      <c r="Q224" s="162">
        <f t="shared" si="26"/>
        <v>555.83</v>
      </c>
      <c r="R224" s="163" t="s">
        <v>353</v>
      </c>
    </row>
    <row r="225" s="100" customFormat="1" ht="20" customHeight="1" spans="1:18">
      <c r="A225" s="103">
        <v>222</v>
      </c>
      <c r="B225" s="165" t="s">
        <v>348</v>
      </c>
      <c r="C225" s="150" t="s">
        <v>417</v>
      </c>
      <c r="D225" s="150" t="s">
        <v>350</v>
      </c>
      <c r="E225" s="167" t="s">
        <v>81</v>
      </c>
      <c r="F225" s="110" t="s">
        <v>82</v>
      </c>
      <c r="G225" s="109" t="s">
        <v>28</v>
      </c>
      <c r="H225" s="166">
        <v>44105</v>
      </c>
      <c r="I225" s="166">
        <v>44196</v>
      </c>
      <c r="J225" s="147">
        <f t="shared" si="27"/>
        <v>92</v>
      </c>
      <c r="K225" s="148">
        <v>4.35</v>
      </c>
      <c r="L225" s="149">
        <f t="shared" si="28"/>
        <v>555.833333333333</v>
      </c>
      <c r="M225" s="150" t="s">
        <v>353</v>
      </c>
      <c r="N225" s="151">
        <f t="shared" si="29"/>
        <v>231</v>
      </c>
      <c r="O225" s="151">
        <f t="shared" si="30"/>
        <v>92</v>
      </c>
      <c r="P225" s="151">
        <f t="shared" si="31"/>
        <v>555.833333333333</v>
      </c>
      <c r="Q225" s="162">
        <f t="shared" si="26"/>
        <v>555.83</v>
      </c>
      <c r="R225" s="163" t="s">
        <v>353</v>
      </c>
    </row>
    <row r="226" s="100" customFormat="1" ht="20" customHeight="1" spans="1:18">
      <c r="A226" s="103">
        <v>223</v>
      </c>
      <c r="B226" s="165" t="s">
        <v>348</v>
      </c>
      <c r="C226" s="150" t="s">
        <v>418</v>
      </c>
      <c r="D226" s="150" t="s">
        <v>364</v>
      </c>
      <c r="E226" s="167" t="s">
        <v>90</v>
      </c>
      <c r="F226" s="110" t="s">
        <v>91</v>
      </c>
      <c r="G226" s="109" t="s">
        <v>28</v>
      </c>
      <c r="H226" s="166">
        <v>44105</v>
      </c>
      <c r="I226" s="166">
        <v>44196</v>
      </c>
      <c r="J226" s="147">
        <f t="shared" si="27"/>
        <v>92</v>
      </c>
      <c r="K226" s="148">
        <v>4.35</v>
      </c>
      <c r="L226" s="149">
        <f t="shared" si="28"/>
        <v>333.5</v>
      </c>
      <c r="M226" s="150" t="s">
        <v>353</v>
      </c>
      <c r="N226" s="151">
        <f t="shared" si="29"/>
        <v>232</v>
      </c>
      <c r="O226" s="151">
        <f t="shared" si="30"/>
        <v>92</v>
      </c>
      <c r="P226" s="151">
        <f t="shared" si="31"/>
        <v>333.5</v>
      </c>
      <c r="Q226" s="162">
        <f t="shared" si="26"/>
        <v>333.5</v>
      </c>
      <c r="R226" s="163" t="s">
        <v>353</v>
      </c>
    </row>
    <row r="227" s="100" customFormat="1" ht="20" customHeight="1" spans="1:18">
      <c r="A227" s="103">
        <v>224</v>
      </c>
      <c r="B227" s="165" t="s">
        <v>348</v>
      </c>
      <c r="C227" s="150" t="s">
        <v>419</v>
      </c>
      <c r="D227" s="150" t="s">
        <v>350</v>
      </c>
      <c r="E227" s="167" t="s">
        <v>90</v>
      </c>
      <c r="F227" s="110" t="s">
        <v>91</v>
      </c>
      <c r="G227" s="109" t="s">
        <v>28</v>
      </c>
      <c r="H227" s="166">
        <v>44105</v>
      </c>
      <c r="I227" s="166">
        <v>44196</v>
      </c>
      <c r="J227" s="147">
        <f t="shared" si="27"/>
        <v>92</v>
      </c>
      <c r="K227" s="148">
        <v>4.35</v>
      </c>
      <c r="L227" s="149">
        <f t="shared" si="28"/>
        <v>555.833333333333</v>
      </c>
      <c r="M227" s="150" t="s">
        <v>353</v>
      </c>
      <c r="N227" s="151">
        <f t="shared" si="29"/>
        <v>232</v>
      </c>
      <c r="O227" s="151">
        <f t="shared" si="30"/>
        <v>92</v>
      </c>
      <c r="P227" s="151">
        <f t="shared" si="31"/>
        <v>555.833333333333</v>
      </c>
      <c r="Q227" s="162">
        <f t="shared" si="26"/>
        <v>555.83</v>
      </c>
      <c r="R227" s="163" t="s">
        <v>353</v>
      </c>
    </row>
    <row r="228" s="100" customFormat="1" ht="20" customHeight="1" spans="1:18">
      <c r="A228" s="103">
        <v>225</v>
      </c>
      <c r="B228" s="165" t="s">
        <v>348</v>
      </c>
      <c r="C228" s="150" t="s">
        <v>420</v>
      </c>
      <c r="D228" s="150" t="s">
        <v>350</v>
      </c>
      <c r="E228" s="167" t="s">
        <v>90</v>
      </c>
      <c r="F228" s="110" t="s">
        <v>91</v>
      </c>
      <c r="G228" s="109" t="s">
        <v>28</v>
      </c>
      <c r="H228" s="166">
        <v>44105</v>
      </c>
      <c r="I228" s="166">
        <v>44196</v>
      </c>
      <c r="J228" s="147">
        <f t="shared" si="27"/>
        <v>92</v>
      </c>
      <c r="K228" s="148">
        <v>4.35</v>
      </c>
      <c r="L228" s="149">
        <f t="shared" si="28"/>
        <v>555.833333333333</v>
      </c>
      <c r="M228" s="150" t="s">
        <v>353</v>
      </c>
      <c r="N228" s="151">
        <f t="shared" si="29"/>
        <v>232</v>
      </c>
      <c r="O228" s="151">
        <f t="shared" si="30"/>
        <v>92</v>
      </c>
      <c r="P228" s="151">
        <f t="shared" si="31"/>
        <v>555.833333333333</v>
      </c>
      <c r="Q228" s="162">
        <f t="shared" si="26"/>
        <v>555.83</v>
      </c>
      <c r="R228" s="163" t="s">
        <v>353</v>
      </c>
    </row>
    <row r="229" s="100" customFormat="1" ht="20" customHeight="1" spans="1:18">
      <c r="A229" s="103">
        <v>226</v>
      </c>
      <c r="B229" s="165" t="s">
        <v>348</v>
      </c>
      <c r="C229" s="150" t="s">
        <v>421</v>
      </c>
      <c r="D229" s="150" t="s">
        <v>350</v>
      </c>
      <c r="E229" s="167" t="s">
        <v>90</v>
      </c>
      <c r="F229" s="110" t="s">
        <v>91</v>
      </c>
      <c r="G229" s="109" t="s">
        <v>28</v>
      </c>
      <c r="H229" s="166">
        <v>44105</v>
      </c>
      <c r="I229" s="166">
        <v>44196</v>
      </c>
      <c r="J229" s="147">
        <f t="shared" si="27"/>
        <v>92</v>
      </c>
      <c r="K229" s="148">
        <v>4.35</v>
      </c>
      <c r="L229" s="149">
        <f t="shared" si="28"/>
        <v>555.833333333333</v>
      </c>
      <c r="M229" s="150" t="s">
        <v>353</v>
      </c>
      <c r="N229" s="151">
        <f t="shared" si="29"/>
        <v>232</v>
      </c>
      <c r="O229" s="151">
        <f t="shared" si="30"/>
        <v>92</v>
      </c>
      <c r="P229" s="151">
        <f t="shared" si="31"/>
        <v>555.833333333333</v>
      </c>
      <c r="Q229" s="162">
        <f t="shared" si="26"/>
        <v>555.83</v>
      </c>
      <c r="R229" s="163" t="s">
        <v>353</v>
      </c>
    </row>
    <row r="230" s="100" customFormat="1" ht="20" customHeight="1" spans="1:18">
      <c r="A230" s="103">
        <v>227</v>
      </c>
      <c r="B230" s="165" t="s">
        <v>348</v>
      </c>
      <c r="C230" s="150" t="s">
        <v>422</v>
      </c>
      <c r="D230" s="150" t="s">
        <v>350</v>
      </c>
      <c r="E230" s="167" t="s">
        <v>90</v>
      </c>
      <c r="F230" s="110" t="s">
        <v>91</v>
      </c>
      <c r="G230" s="109" t="s">
        <v>28</v>
      </c>
      <c r="H230" s="166">
        <v>44105</v>
      </c>
      <c r="I230" s="166">
        <v>44196</v>
      </c>
      <c r="J230" s="147">
        <f t="shared" si="27"/>
        <v>92</v>
      </c>
      <c r="K230" s="148">
        <v>4.35</v>
      </c>
      <c r="L230" s="149">
        <f t="shared" si="28"/>
        <v>555.833333333333</v>
      </c>
      <c r="M230" s="150" t="s">
        <v>353</v>
      </c>
      <c r="N230" s="151">
        <f t="shared" si="29"/>
        <v>232</v>
      </c>
      <c r="O230" s="151">
        <f t="shared" si="30"/>
        <v>92</v>
      </c>
      <c r="P230" s="151">
        <f t="shared" si="31"/>
        <v>555.833333333333</v>
      </c>
      <c r="Q230" s="162">
        <f t="shared" ref="Q230:Q259" si="32">ROUND(P230,2)</f>
        <v>555.83</v>
      </c>
      <c r="R230" s="163" t="s">
        <v>353</v>
      </c>
    </row>
    <row r="231" s="100" customFormat="1" ht="20" customHeight="1" spans="1:18">
      <c r="A231" s="103">
        <v>228</v>
      </c>
      <c r="B231" s="165" t="s">
        <v>348</v>
      </c>
      <c r="C231" s="150" t="s">
        <v>423</v>
      </c>
      <c r="D231" s="150" t="s">
        <v>350</v>
      </c>
      <c r="E231" s="167" t="s">
        <v>135</v>
      </c>
      <c r="F231" s="110" t="s">
        <v>334</v>
      </c>
      <c r="G231" s="109" t="s">
        <v>28</v>
      </c>
      <c r="H231" s="166">
        <v>44105</v>
      </c>
      <c r="I231" s="166">
        <v>44196</v>
      </c>
      <c r="J231" s="147">
        <f t="shared" si="27"/>
        <v>92</v>
      </c>
      <c r="K231" s="148">
        <v>4.35</v>
      </c>
      <c r="L231" s="149">
        <f t="shared" si="28"/>
        <v>555.833333333333</v>
      </c>
      <c r="M231" s="150" t="s">
        <v>353</v>
      </c>
      <c r="N231" s="151">
        <f t="shared" si="29"/>
        <v>233</v>
      </c>
      <c r="O231" s="151">
        <f t="shared" si="30"/>
        <v>92</v>
      </c>
      <c r="P231" s="151">
        <f t="shared" si="31"/>
        <v>555.833333333333</v>
      </c>
      <c r="Q231" s="162">
        <f t="shared" si="32"/>
        <v>555.83</v>
      </c>
      <c r="R231" s="163" t="s">
        <v>353</v>
      </c>
    </row>
    <row r="232" s="100" customFormat="1" ht="20" customHeight="1" spans="1:18">
      <c r="A232" s="103">
        <v>229</v>
      </c>
      <c r="B232" s="165" t="s">
        <v>348</v>
      </c>
      <c r="C232" s="150" t="s">
        <v>424</v>
      </c>
      <c r="D232" s="150" t="s">
        <v>350</v>
      </c>
      <c r="E232" s="167" t="s">
        <v>100</v>
      </c>
      <c r="F232" s="110" t="s">
        <v>101</v>
      </c>
      <c r="G232" s="109" t="s">
        <v>28</v>
      </c>
      <c r="H232" s="166">
        <v>44105</v>
      </c>
      <c r="I232" s="166">
        <v>44196</v>
      </c>
      <c r="J232" s="147">
        <f t="shared" si="27"/>
        <v>92</v>
      </c>
      <c r="K232" s="148">
        <v>4.35</v>
      </c>
      <c r="L232" s="149">
        <f t="shared" si="28"/>
        <v>555.833333333333</v>
      </c>
      <c r="M232" s="150" t="s">
        <v>353</v>
      </c>
      <c r="N232" s="151">
        <f t="shared" si="29"/>
        <v>237</v>
      </c>
      <c r="O232" s="151">
        <f t="shared" si="30"/>
        <v>92</v>
      </c>
      <c r="P232" s="151">
        <f t="shared" si="31"/>
        <v>555.833333333333</v>
      </c>
      <c r="Q232" s="162">
        <f t="shared" si="32"/>
        <v>555.83</v>
      </c>
      <c r="R232" s="163" t="s">
        <v>353</v>
      </c>
    </row>
    <row r="233" s="100" customFormat="1" ht="20" customHeight="1" spans="1:18">
      <c r="A233" s="103">
        <v>230</v>
      </c>
      <c r="B233" s="165" t="s">
        <v>348</v>
      </c>
      <c r="C233" s="150" t="s">
        <v>425</v>
      </c>
      <c r="D233" s="150" t="s">
        <v>350</v>
      </c>
      <c r="E233" s="167" t="s">
        <v>100</v>
      </c>
      <c r="F233" s="110" t="s">
        <v>101</v>
      </c>
      <c r="G233" s="109" t="s">
        <v>28</v>
      </c>
      <c r="H233" s="166">
        <v>44105</v>
      </c>
      <c r="I233" s="166">
        <v>44196</v>
      </c>
      <c r="J233" s="147">
        <f t="shared" si="27"/>
        <v>92</v>
      </c>
      <c r="K233" s="148">
        <v>4.35</v>
      </c>
      <c r="L233" s="149">
        <f t="shared" si="28"/>
        <v>555.833333333333</v>
      </c>
      <c r="M233" s="150" t="s">
        <v>353</v>
      </c>
      <c r="N233" s="151">
        <f t="shared" si="29"/>
        <v>237</v>
      </c>
      <c r="O233" s="151">
        <f t="shared" si="30"/>
        <v>92</v>
      </c>
      <c r="P233" s="151">
        <f t="shared" si="31"/>
        <v>555.833333333333</v>
      </c>
      <c r="Q233" s="162">
        <f t="shared" si="32"/>
        <v>555.83</v>
      </c>
      <c r="R233" s="163" t="s">
        <v>353</v>
      </c>
    </row>
    <row r="234" s="100" customFormat="1" ht="20" customHeight="1" spans="1:18">
      <c r="A234" s="103">
        <v>231</v>
      </c>
      <c r="B234" s="165" t="s">
        <v>348</v>
      </c>
      <c r="C234" s="150" t="s">
        <v>426</v>
      </c>
      <c r="D234" s="150" t="s">
        <v>350</v>
      </c>
      <c r="E234" s="167" t="s">
        <v>104</v>
      </c>
      <c r="F234" s="110" t="s">
        <v>105</v>
      </c>
      <c r="G234" s="109" t="s">
        <v>28</v>
      </c>
      <c r="H234" s="166">
        <v>44105</v>
      </c>
      <c r="I234" s="166">
        <v>44196</v>
      </c>
      <c r="J234" s="147">
        <f t="shared" si="27"/>
        <v>92</v>
      </c>
      <c r="K234" s="148">
        <v>4.35</v>
      </c>
      <c r="L234" s="149">
        <f t="shared" si="28"/>
        <v>555.833333333333</v>
      </c>
      <c r="M234" s="150" t="s">
        <v>353</v>
      </c>
      <c r="N234" s="151">
        <f t="shared" si="29"/>
        <v>239</v>
      </c>
      <c r="O234" s="151">
        <f t="shared" si="30"/>
        <v>92</v>
      </c>
      <c r="P234" s="151">
        <f t="shared" si="31"/>
        <v>555.833333333333</v>
      </c>
      <c r="Q234" s="162">
        <f t="shared" si="32"/>
        <v>555.83</v>
      </c>
      <c r="R234" s="163" t="s">
        <v>353</v>
      </c>
    </row>
    <row r="235" s="100" customFormat="1" ht="20" customHeight="1" spans="1:18">
      <c r="A235" s="103">
        <v>232</v>
      </c>
      <c r="B235" s="165" t="s">
        <v>348</v>
      </c>
      <c r="C235" s="150" t="s">
        <v>427</v>
      </c>
      <c r="D235" s="150" t="s">
        <v>350</v>
      </c>
      <c r="E235" s="167" t="s">
        <v>428</v>
      </c>
      <c r="F235" s="110" t="s">
        <v>429</v>
      </c>
      <c r="G235" s="109" t="s">
        <v>28</v>
      </c>
      <c r="H235" s="166">
        <v>44105</v>
      </c>
      <c r="I235" s="166">
        <v>44196</v>
      </c>
      <c r="J235" s="147">
        <f t="shared" si="27"/>
        <v>92</v>
      </c>
      <c r="K235" s="148">
        <v>4.35</v>
      </c>
      <c r="L235" s="149">
        <f t="shared" si="28"/>
        <v>555.833333333333</v>
      </c>
      <c r="M235" s="150" t="s">
        <v>353</v>
      </c>
      <c r="N235" s="151">
        <f t="shared" si="29"/>
        <v>244</v>
      </c>
      <c r="O235" s="151">
        <f t="shared" si="30"/>
        <v>92</v>
      </c>
      <c r="P235" s="151">
        <f t="shared" si="31"/>
        <v>555.833333333333</v>
      </c>
      <c r="Q235" s="162">
        <f t="shared" si="32"/>
        <v>555.83</v>
      </c>
      <c r="R235" s="163" t="s">
        <v>353</v>
      </c>
    </row>
    <row r="236" s="100" customFormat="1" ht="20" customHeight="1" spans="1:18">
      <c r="A236" s="103">
        <v>233</v>
      </c>
      <c r="B236" s="165" t="s">
        <v>348</v>
      </c>
      <c r="C236" s="150" t="s">
        <v>430</v>
      </c>
      <c r="D236" s="150" t="s">
        <v>350</v>
      </c>
      <c r="E236" s="167" t="s">
        <v>428</v>
      </c>
      <c r="F236" s="110" t="s">
        <v>429</v>
      </c>
      <c r="G236" s="109" t="s">
        <v>28</v>
      </c>
      <c r="H236" s="166">
        <v>44105</v>
      </c>
      <c r="I236" s="166">
        <v>44196</v>
      </c>
      <c r="J236" s="147">
        <f t="shared" si="27"/>
        <v>92</v>
      </c>
      <c r="K236" s="148">
        <v>4.35</v>
      </c>
      <c r="L236" s="149">
        <f t="shared" si="28"/>
        <v>555.833333333333</v>
      </c>
      <c r="M236" s="150" t="s">
        <v>353</v>
      </c>
      <c r="N236" s="151">
        <f t="shared" si="29"/>
        <v>244</v>
      </c>
      <c r="O236" s="151">
        <f t="shared" si="30"/>
        <v>92</v>
      </c>
      <c r="P236" s="151">
        <f t="shared" si="31"/>
        <v>555.833333333333</v>
      </c>
      <c r="Q236" s="162">
        <f t="shared" si="32"/>
        <v>555.83</v>
      </c>
      <c r="R236" s="163" t="s">
        <v>353</v>
      </c>
    </row>
    <row r="237" s="100" customFormat="1" ht="20" customHeight="1" spans="1:18">
      <c r="A237" s="103">
        <v>234</v>
      </c>
      <c r="B237" s="165" t="s">
        <v>348</v>
      </c>
      <c r="C237" s="150" t="s">
        <v>431</v>
      </c>
      <c r="D237" s="150" t="s">
        <v>350</v>
      </c>
      <c r="E237" s="167" t="s">
        <v>432</v>
      </c>
      <c r="F237" s="110" t="s">
        <v>433</v>
      </c>
      <c r="G237" s="109" t="s">
        <v>28</v>
      </c>
      <c r="H237" s="166">
        <v>44105</v>
      </c>
      <c r="I237" s="166">
        <v>44196</v>
      </c>
      <c r="J237" s="147">
        <f t="shared" si="27"/>
        <v>92</v>
      </c>
      <c r="K237" s="148">
        <v>4.35</v>
      </c>
      <c r="L237" s="149">
        <f t="shared" si="28"/>
        <v>555.833333333333</v>
      </c>
      <c r="M237" s="150" t="s">
        <v>353</v>
      </c>
      <c r="N237" s="151">
        <f t="shared" si="29"/>
        <v>256</v>
      </c>
      <c r="O237" s="151">
        <f t="shared" si="30"/>
        <v>92</v>
      </c>
      <c r="P237" s="151">
        <f t="shared" si="31"/>
        <v>555.833333333333</v>
      </c>
      <c r="Q237" s="162">
        <f t="shared" si="32"/>
        <v>555.83</v>
      </c>
      <c r="R237" s="163" t="s">
        <v>353</v>
      </c>
    </row>
    <row r="238" s="100" customFormat="1" ht="20" customHeight="1" spans="1:18">
      <c r="A238" s="103">
        <v>235</v>
      </c>
      <c r="B238" s="165" t="s">
        <v>348</v>
      </c>
      <c r="C238" s="150" t="s">
        <v>434</v>
      </c>
      <c r="D238" s="150" t="s">
        <v>435</v>
      </c>
      <c r="E238" s="167" t="s">
        <v>237</v>
      </c>
      <c r="F238" s="110" t="s">
        <v>436</v>
      </c>
      <c r="G238" s="109" t="s">
        <v>28</v>
      </c>
      <c r="H238" s="166">
        <v>44105</v>
      </c>
      <c r="I238" s="166">
        <v>44196</v>
      </c>
      <c r="J238" s="147">
        <f t="shared" si="27"/>
        <v>92</v>
      </c>
      <c r="K238" s="148">
        <v>4.35</v>
      </c>
      <c r="L238" s="149">
        <f t="shared" si="28"/>
        <v>444.666666666667</v>
      </c>
      <c r="M238" s="150" t="s">
        <v>353</v>
      </c>
      <c r="N238" s="151">
        <f t="shared" si="29"/>
        <v>257</v>
      </c>
      <c r="O238" s="151">
        <f t="shared" si="30"/>
        <v>92</v>
      </c>
      <c r="P238" s="151">
        <f t="shared" si="31"/>
        <v>444.666666666667</v>
      </c>
      <c r="Q238" s="162">
        <f t="shared" si="32"/>
        <v>444.67</v>
      </c>
      <c r="R238" s="163" t="s">
        <v>353</v>
      </c>
    </row>
    <row r="239" s="100" customFormat="1" ht="20" customHeight="1" spans="1:18">
      <c r="A239" s="103">
        <v>236</v>
      </c>
      <c r="B239" s="165" t="s">
        <v>348</v>
      </c>
      <c r="C239" s="150" t="s">
        <v>437</v>
      </c>
      <c r="D239" s="150" t="s">
        <v>438</v>
      </c>
      <c r="E239" s="167" t="s">
        <v>166</v>
      </c>
      <c r="F239" s="110" t="s">
        <v>439</v>
      </c>
      <c r="G239" s="109" t="s">
        <v>28</v>
      </c>
      <c r="H239" s="166">
        <v>44105</v>
      </c>
      <c r="I239" s="166">
        <v>44196</v>
      </c>
      <c r="J239" s="147">
        <f t="shared" si="27"/>
        <v>92</v>
      </c>
      <c r="K239" s="148">
        <v>4.35</v>
      </c>
      <c r="L239" s="149">
        <f t="shared" si="28"/>
        <v>177.866666666667</v>
      </c>
      <c r="M239" s="150" t="s">
        <v>353</v>
      </c>
      <c r="N239" s="151">
        <f t="shared" si="29"/>
        <v>268</v>
      </c>
      <c r="O239" s="151">
        <f t="shared" si="30"/>
        <v>92</v>
      </c>
      <c r="P239" s="151">
        <f t="shared" si="31"/>
        <v>177.866666666667</v>
      </c>
      <c r="Q239" s="162">
        <f t="shared" si="32"/>
        <v>177.87</v>
      </c>
      <c r="R239" s="163" t="s">
        <v>353</v>
      </c>
    </row>
    <row r="240" s="100" customFormat="1" ht="20" customHeight="1" spans="1:18">
      <c r="A240" s="103">
        <v>237</v>
      </c>
      <c r="B240" s="165" t="s">
        <v>348</v>
      </c>
      <c r="C240" s="150" t="s">
        <v>440</v>
      </c>
      <c r="D240" s="150" t="s">
        <v>350</v>
      </c>
      <c r="E240" s="167" t="s">
        <v>166</v>
      </c>
      <c r="F240" s="110" t="s">
        <v>167</v>
      </c>
      <c r="G240" s="109" t="s">
        <v>28</v>
      </c>
      <c r="H240" s="166">
        <v>44105</v>
      </c>
      <c r="I240" s="166">
        <v>44196</v>
      </c>
      <c r="J240" s="147">
        <f t="shared" si="27"/>
        <v>92</v>
      </c>
      <c r="K240" s="148">
        <v>4.35</v>
      </c>
      <c r="L240" s="149">
        <f t="shared" si="28"/>
        <v>555.833333333333</v>
      </c>
      <c r="M240" s="150" t="s">
        <v>353</v>
      </c>
      <c r="N240" s="151">
        <f t="shared" si="29"/>
        <v>272</v>
      </c>
      <c r="O240" s="151">
        <f t="shared" si="30"/>
        <v>92</v>
      </c>
      <c r="P240" s="151">
        <f t="shared" si="31"/>
        <v>555.833333333333</v>
      </c>
      <c r="Q240" s="162">
        <f t="shared" si="32"/>
        <v>555.83</v>
      </c>
      <c r="R240" s="163" t="s">
        <v>353</v>
      </c>
    </row>
    <row r="241" s="100" customFormat="1" ht="20" customHeight="1" spans="1:18">
      <c r="A241" s="103">
        <v>238</v>
      </c>
      <c r="B241" s="165" t="s">
        <v>348</v>
      </c>
      <c r="C241" s="150" t="s">
        <v>441</v>
      </c>
      <c r="D241" s="150" t="s">
        <v>350</v>
      </c>
      <c r="E241" s="167" t="s">
        <v>166</v>
      </c>
      <c r="F241" s="110" t="s">
        <v>167</v>
      </c>
      <c r="G241" s="109" t="s">
        <v>28</v>
      </c>
      <c r="H241" s="166">
        <v>44105</v>
      </c>
      <c r="I241" s="166">
        <v>44196</v>
      </c>
      <c r="J241" s="147">
        <f t="shared" si="27"/>
        <v>92</v>
      </c>
      <c r="K241" s="148">
        <v>4.35</v>
      </c>
      <c r="L241" s="149">
        <f t="shared" si="28"/>
        <v>555.833333333333</v>
      </c>
      <c r="M241" s="150" t="s">
        <v>353</v>
      </c>
      <c r="N241" s="151">
        <f t="shared" si="29"/>
        <v>272</v>
      </c>
      <c r="O241" s="151">
        <f t="shared" si="30"/>
        <v>92</v>
      </c>
      <c r="P241" s="151">
        <f t="shared" si="31"/>
        <v>555.833333333333</v>
      </c>
      <c r="Q241" s="162">
        <f t="shared" si="32"/>
        <v>555.83</v>
      </c>
      <c r="R241" s="163" t="s">
        <v>353</v>
      </c>
    </row>
    <row r="242" s="100" customFormat="1" ht="20" customHeight="1" spans="1:18">
      <c r="A242" s="103">
        <v>239</v>
      </c>
      <c r="B242" s="165" t="s">
        <v>348</v>
      </c>
      <c r="C242" s="150" t="s">
        <v>442</v>
      </c>
      <c r="D242" s="150" t="s">
        <v>350</v>
      </c>
      <c r="E242" s="167" t="s">
        <v>443</v>
      </c>
      <c r="F242" s="110" t="s">
        <v>444</v>
      </c>
      <c r="G242" s="109" t="s">
        <v>28</v>
      </c>
      <c r="H242" s="166" t="s">
        <v>443</v>
      </c>
      <c r="I242" s="166">
        <v>44196</v>
      </c>
      <c r="J242" s="147">
        <f t="shared" si="27"/>
        <v>84</v>
      </c>
      <c r="K242" s="148">
        <v>4.35</v>
      </c>
      <c r="L242" s="149">
        <f t="shared" si="28"/>
        <v>507.5</v>
      </c>
      <c r="M242" s="150" t="s">
        <v>353</v>
      </c>
      <c r="N242" s="151">
        <f t="shared" si="29"/>
        <v>282</v>
      </c>
      <c r="O242" s="151">
        <f t="shared" si="30"/>
        <v>84</v>
      </c>
      <c r="P242" s="151">
        <f t="shared" si="31"/>
        <v>507.5</v>
      </c>
      <c r="Q242" s="162">
        <f t="shared" si="32"/>
        <v>507.5</v>
      </c>
      <c r="R242" s="163" t="s">
        <v>353</v>
      </c>
    </row>
    <row r="243" s="100" customFormat="1" ht="20" customHeight="1" spans="1:18">
      <c r="A243" s="103">
        <v>240</v>
      </c>
      <c r="B243" s="165" t="s">
        <v>348</v>
      </c>
      <c r="C243" s="150" t="s">
        <v>445</v>
      </c>
      <c r="D243" s="150" t="s">
        <v>350</v>
      </c>
      <c r="E243" s="167" t="s">
        <v>446</v>
      </c>
      <c r="F243" s="110" t="s">
        <v>447</v>
      </c>
      <c r="G243" s="109" t="s">
        <v>28</v>
      </c>
      <c r="H243" s="166" t="s">
        <v>446</v>
      </c>
      <c r="I243" s="166">
        <v>44196</v>
      </c>
      <c r="J243" s="147">
        <f t="shared" si="27"/>
        <v>65</v>
      </c>
      <c r="K243" s="148">
        <v>4.35</v>
      </c>
      <c r="L243" s="149">
        <f t="shared" si="28"/>
        <v>392.708333333333</v>
      </c>
      <c r="M243" s="150" t="s">
        <v>353</v>
      </c>
      <c r="N243" s="151">
        <f t="shared" si="29"/>
        <v>301</v>
      </c>
      <c r="O243" s="151">
        <f t="shared" si="30"/>
        <v>65</v>
      </c>
      <c r="P243" s="151">
        <f t="shared" si="31"/>
        <v>392.708333333333</v>
      </c>
      <c r="Q243" s="162">
        <f t="shared" si="32"/>
        <v>392.71</v>
      </c>
      <c r="R243" s="163" t="s">
        <v>353</v>
      </c>
    </row>
    <row r="244" s="100" customFormat="1" ht="20" customHeight="1" spans="1:18">
      <c r="A244" s="103">
        <v>241</v>
      </c>
      <c r="B244" s="165" t="s">
        <v>348</v>
      </c>
      <c r="C244" s="150" t="s">
        <v>448</v>
      </c>
      <c r="D244" s="150" t="s">
        <v>350</v>
      </c>
      <c r="E244" s="167" t="s">
        <v>366</v>
      </c>
      <c r="F244" s="110" t="s">
        <v>449</v>
      </c>
      <c r="G244" s="109" t="s">
        <v>28</v>
      </c>
      <c r="H244" s="166" t="s">
        <v>366</v>
      </c>
      <c r="I244" s="166">
        <v>44196</v>
      </c>
      <c r="J244" s="147">
        <f t="shared" si="27"/>
        <v>64</v>
      </c>
      <c r="K244" s="148">
        <v>4.35</v>
      </c>
      <c r="L244" s="149">
        <f t="shared" si="28"/>
        <v>386.666666666667</v>
      </c>
      <c r="M244" s="150" t="s">
        <v>353</v>
      </c>
      <c r="N244" s="151">
        <f t="shared" si="29"/>
        <v>302</v>
      </c>
      <c r="O244" s="151">
        <f t="shared" si="30"/>
        <v>64</v>
      </c>
      <c r="P244" s="151">
        <f t="shared" si="31"/>
        <v>386.666666666667</v>
      </c>
      <c r="Q244" s="162">
        <f t="shared" si="32"/>
        <v>386.67</v>
      </c>
      <c r="R244" s="163" t="s">
        <v>353</v>
      </c>
    </row>
    <row r="245" s="100" customFormat="1" ht="20" customHeight="1" spans="1:18">
      <c r="A245" s="103">
        <v>242</v>
      </c>
      <c r="B245" s="165" t="s">
        <v>348</v>
      </c>
      <c r="C245" s="150" t="s">
        <v>360</v>
      </c>
      <c r="D245" s="150" t="s">
        <v>350</v>
      </c>
      <c r="E245" s="167" t="s">
        <v>450</v>
      </c>
      <c r="F245" s="110" t="s">
        <v>451</v>
      </c>
      <c r="G245" s="109" t="s">
        <v>28</v>
      </c>
      <c r="H245" s="166" t="s">
        <v>450</v>
      </c>
      <c r="I245" s="166">
        <v>44196</v>
      </c>
      <c r="J245" s="147">
        <f t="shared" si="27"/>
        <v>59</v>
      </c>
      <c r="K245" s="148">
        <v>4.35</v>
      </c>
      <c r="L245" s="149">
        <f t="shared" si="28"/>
        <v>356.458333333333</v>
      </c>
      <c r="M245" s="150" t="s">
        <v>353</v>
      </c>
      <c r="N245" s="151">
        <f t="shared" si="29"/>
        <v>307</v>
      </c>
      <c r="O245" s="151">
        <f t="shared" si="30"/>
        <v>59</v>
      </c>
      <c r="P245" s="151">
        <f t="shared" si="31"/>
        <v>356.458333333333</v>
      </c>
      <c r="Q245" s="162">
        <f t="shared" si="32"/>
        <v>356.46</v>
      </c>
      <c r="R245" s="163" t="s">
        <v>353</v>
      </c>
    </row>
    <row r="246" s="100" customFormat="1" ht="20" customHeight="1" spans="1:18">
      <c r="A246" s="103">
        <v>243</v>
      </c>
      <c r="B246" s="165" t="s">
        <v>348</v>
      </c>
      <c r="C246" s="150" t="s">
        <v>357</v>
      </c>
      <c r="D246" s="150" t="s">
        <v>350</v>
      </c>
      <c r="E246" s="167" t="s">
        <v>452</v>
      </c>
      <c r="F246" s="110" t="s">
        <v>453</v>
      </c>
      <c r="G246" s="109" t="s">
        <v>28</v>
      </c>
      <c r="H246" s="166" t="s">
        <v>452</v>
      </c>
      <c r="I246" s="166">
        <v>44196</v>
      </c>
      <c r="J246" s="147">
        <f t="shared" si="27"/>
        <v>58</v>
      </c>
      <c r="K246" s="148">
        <v>4.35</v>
      </c>
      <c r="L246" s="149">
        <f t="shared" si="28"/>
        <v>350.416666666667</v>
      </c>
      <c r="M246" s="150" t="s">
        <v>353</v>
      </c>
      <c r="N246" s="151">
        <f t="shared" si="29"/>
        <v>308</v>
      </c>
      <c r="O246" s="151">
        <f t="shared" si="30"/>
        <v>58</v>
      </c>
      <c r="P246" s="151">
        <f t="shared" si="31"/>
        <v>350.416666666667</v>
      </c>
      <c r="Q246" s="162">
        <f t="shared" si="32"/>
        <v>350.42</v>
      </c>
      <c r="R246" s="163" t="s">
        <v>353</v>
      </c>
    </row>
    <row r="247" s="100" customFormat="1" ht="20" customHeight="1" spans="1:18">
      <c r="A247" s="103">
        <v>244</v>
      </c>
      <c r="B247" s="165" t="s">
        <v>348</v>
      </c>
      <c r="C247" s="150" t="s">
        <v>454</v>
      </c>
      <c r="D247" s="150" t="s">
        <v>350</v>
      </c>
      <c r="E247" s="167" t="s">
        <v>239</v>
      </c>
      <c r="F247" s="110" t="s">
        <v>275</v>
      </c>
      <c r="G247" s="109" t="s">
        <v>28</v>
      </c>
      <c r="H247" s="166" t="s">
        <v>239</v>
      </c>
      <c r="I247" s="166">
        <v>44196</v>
      </c>
      <c r="J247" s="147">
        <f t="shared" si="27"/>
        <v>53</v>
      </c>
      <c r="K247" s="148">
        <v>4.35</v>
      </c>
      <c r="L247" s="149">
        <f t="shared" si="28"/>
        <v>320.208333333333</v>
      </c>
      <c r="M247" s="150" t="s">
        <v>353</v>
      </c>
      <c r="N247" s="151">
        <f t="shared" si="29"/>
        <v>313</v>
      </c>
      <c r="O247" s="151">
        <f t="shared" si="30"/>
        <v>53</v>
      </c>
      <c r="P247" s="151">
        <f t="shared" si="31"/>
        <v>320.208333333333</v>
      </c>
      <c r="Q247" s="162">
        <f t="shared" si="32"/>
        <v>320.21</v>
      </c>
      <c r="R247" s="163" t="s">
        <v>353</v>
      </c>
    </row>
    <row r="248" s="100" customFormat="1" ht="20" customHeight="1" spans="1:18">
      <c r="A248" s="103">
        <v>245</v>
      </c>
      <c r="B248" s="165" t="s">
        <v>348</v>
      </c>
      <c r="C248" s="150" t="s">
        <v>371</v>
      </c>
      <c r="D248" s="150" t="s">
        <v>364</v>
      </c>
      <c r="E248" s="167" t="s">
        <v>241</v>
      </c>
      <c r="F248" s="110" t="s">
        <v>455</v>
      </c>
      <c r="G248" s="109" t="s">
        <v>28</v>
      </c>
      <c r="H248" s="166" t="s">
        <v>241</v>
      </c>
      <c r="I248" s="166">
        <v>44196</v>
      </c>
      <c r="J248" s="147">
        <f t="shared" si="27"/>
        <v>52</v>
      </c>
      <c r="K248" s="148">
        <v>4.35</v>
      </c>
      <c r="L248" s="149">
        <f t="shared" si="28"/>
        <v>188.5</v>
      </c>
      <c r="M248" s="150" t="s">
        <v>353</v>
      </c>
      <c r="N248" s="151">
        <f t="shared" si="29"/>
        <v>314</v>
      </c>
      <c r="O248" s="151">
        <f t="shared" si="30"/>
        <v>52</v>
      </c>
      <c r="P248" s="151">
        <f t="shared" si="31"/>
        <v>188.5</v>
      </c>
      <c r="Q248" s="162">
        <f t="shared" si="32"/>
        <v>188.5</v>
      </c>
      <c r="R248" s="163" t="s">
        <v>353</v>
      </c>
    </row>
    <row r="249" s="100" customFormat="1" ht="20" customHeight="1" spans="1:18">
      <c r="A249" s="103">
        <v>246</v>
      </c>
      <c r="B249" s="165" t="s">
        <v>348</v>
      </c>
      <c r="C249" s="150" t="s">
        <v>374</v>
      </c>
      <c r="D249" s="150" t="s">
        <v>364</v>
      </c>
      <c r="E249" s="167" t="s">
        <v>241</v>
      </c>
      <c r="F249" s="110" t="s">
        <v>455</v>
      </c>
      <c r="G249" s="109" t="s">
        <v>28</v>
      </c>
      <c r="H249" s="166" t="s">
        <v>241</v>
      </c>
      <c r="I249" s="166">
        <v>44196</v>
      </c>
      <c r="J249" s="147">
        <f t="shared" si="27"/>
        <v>52</v>
      </c>
      <c r="K249" s="148">
        <v>4.35</v>
      </c>
      <c r="L249" s="149">
        <f t="shared" si="28"/>
        <v>188.5</v>
      </c>
      <c r="M249" s="150" t="s">
        <v>353</v>
      </c>
      <c r="N249" s="151">
        <f t="shared" si="29"/>
        <v>314</v>
      </c>
      <c r="O249" s="151">
        <f t="shared" si="30"/>
        <v>52</v>
      </c>
      <c r="P249" s="151">
        <f t="shared" si="31"/>
        <v>188.5</v>
      </c>
      <c r="Q249" s="162">
        <f t="shared" si="32"/>
        <v>188.5</v>
      </c>
      <c r="R249" s="163" t="s">
        <v>353</v>
      </c>
    </row>
    <row r="250" s="100" customFormat="1" ht="20" customHeight="1" spans="1:18">
      <c r="A250" s="103">
        <v>247</v>
      </c>
      <c r="B250" s="165" t="s">
        <v>348</v>
      </c>
      <c r="C250" s="150" t="s">
        <v>368</v>
      </c>
      <c r="D250" s="150" t="s">
        <v>350</v>
      </c>
      <c r="E250" s="167" t="s">
        <v>373</v>
      </c>
      <c r="F250" s="110" t="s">
        <v>456</v>
      </c>
      <c r="G250" s="109" t="s">
        <v>28</v>
      </c>
      <c r="H250" s="166" t="s">
        <v>373</v>
      </c>
      <c r="I250" s="166">
        <v>44196</v>
      </c>
      <c r="J250" s="147">
        <f t="shared" si="27"/>
        <v>44</v>
      </c>
      <c r="K250" s="148">
        <v>4.35</v>
      </c>
      <c r="L250" s="149">
        <f t="shared" si="28"/>
        <v>265.833333333333</v>
      </c>
      <c r="M250" s="150" t="s">
        <v>353</v>
      </c>
      <c r="N250" s="151">
        <f t="shared" si="29"/>
        <v>322</v>
      </c>
      <c r="O250" s="151">
        <f t="shared" si="30"/>
        <v>44</v>
      </c>
      <c r="P250" s="151">
        <f t="shared" si="31"/>
        <v>265.833333333333</v>
      </c>
      <c r="Q250" s="162">
        <f t="shared" si="32"/>
        <v>265.83</v>
      </c>
      <c r="R250" s="163" t="s">
        <v>353</v>
      </c>
    </row>
    <row r="251" s="100" customFormat="1" ht="20" customHeight="1" spans="1:18">
      <c r="A251" s="103">
        <v>248</v>
      </c>
      <c r="B251" s="165" t="s">
        <v>348</v>
      </c>
      <c r="C251" s="150" t="s">
        <v>394</v>
      </c>
      <c r="D251" s="150" t="s">
        <v>350</v>
      </c>
      <c r="E251" s="167" t="s">
        <v>380</v>
      </c>
      <c r="F251" s="110" t="s">
        <v>457</v>
      </c>
      <c r="G251" s="109" t="s">
        <v>28</v>
      </c>
      <c r="H251" s="166" t="s">
        <v>380</v>
      </c>
      <c r="I251" s="166">
        <v>44196</v>
      </c>
      <c r="J251" s="147">
        <f t="shared" si="27"/>
        <v>36</v>
      </c>
      <c r="K251" s="148">
        <v>4.35</v>
      </c>
      <c r="L251" s="149">
        <f t="shared" si="28"/>
        <v>217.5</v>
      </c>
      <c r="M251" s="150" t="s">
        <v>353</v>
      </c>
      <c r="N251" s="151">
        <f t="shared" si="29"/>
        <v>330</v>
      </c>
      <c r="O251" s="151">
        <f t="shared" si="30"/>
        <v>36</v>
      </c>
      <c r="P251" s="151">
        <f t="shared" si="31"/>
        <v>217.5</v>
      </c>
      <c r="Q251" s="162">
        <f t="shared" si="32"/>
        <v>217.5</v>
      </c>
      <c r="R251" s="163" t="s">
        <v>353</v>
      </c>
    </row>
    <row r="252" s="100" customFormat="1" ht="20" customHeight="1" spans="1:18">
      <c r="A252" s="103">
        <v>249</v>
      </c>
      <c r="B252" s="165" t="s">
        <v>348</v>
      </c>
      <c r="C252" s="150" t="s">
        <v>384</v>
      </c>
      <c r="D252" s="150" t="s">
        <v>350</v>
      </c>
      <c r="E252" s="167" t="s">
        <v>299</v>
      </c>
      <c r="F252" s="110" t="s">
        <v>300</v>
      </c>
      <c r="G252" s="109" t="s">
        <v>28</v>
      </c>
      <c r="H252" s="166" t="s">
        <v>299</v>
      </c>
      <c r="I252" s="166">
        <v>44196</v>
      </c>
      <c r="J252" s="147">
        <f t="shared" si="27"/>
        <v>32</v>
      </c>
      <c r="K252" s="148">
        <v>4.35</v>
      </c>
      <c r="L252" s="149">
        <f t="shared" si="28"/>
        <v>193.333333333333</v>
      </c>
      <c r="M252" s="150" t="s">
        <v>353</v>
      </c>
      <c r="N252" s="151">
        <f t="shared" si="29"/>
        <v>334</v>
      </c>
      <c r="O252" s="151">
        <f t="shared" si="30"/>
        <v>32</v>
      </c>
      <c r="P252" s="151">
        <f t="shared" si="31"/>
        <v>193.333333333333</v>
      </c>
      <c r="Q252" s="162">
        <f t="shared" si="32"/>
        <v>193.33</v>
      </c>
      <c r="R252" s="163" t="s">
        <v>353</v>
      </c>
    </row>
    <row r="253" s="100" customFormat="1" ht="20" customHeight="1" spans="1:18">
      <c r="A253" s="103">
        <v>250</v>
      </c>
      <c r="B253" s="165" t="s">
        <v>348</v>
      </c>
      <c r="C253" s="150" t="s">
        <v>387</v>
      </c>
      <c r="D253" s="150" t="s">
        <v>350</v>
      </c>
      <c r="E253" s="167" t="s">
        <v>458</v>
      </c>
      <c r="F253" s="110" t="s">
        <v>459</v>
      </c>
      <c r="G253" s="109" t="s">
        <v>28</v>
      </c>
      <c r="H253" s="166" t="s">
        <v>458</v>
      </c>
      <c r="I253" s="166">
        <v>44196</v>
      </c>
      <c r="J253" s="147">
        <f t="shared" si="27"/>
        <v>31</v>
      </c>
      <c r="K253" s="148">
        <v>4.35</v>
      </c>
      <c r="L253" s="149">
        <f t="shared" si="28"/>
        <v>187.291666666667</v>
      </c>
      <c r="M253" s="150" t="s">
        <v>353</v>
      </c>
      <c r="N253" s="151">
        <f t="shared" si="29"/>
        <v>335</v>
      </c>
      <c r="O253" s="151">
        <f t="shared" si="30"/>
        <v>31</v>
      </c>
      <c r="P253" s="151">
        <f t="shared" si="31"/>
        <v>187.291666666667</v>
      </c>
      <c r="Q253" s="162">
        <f t="shared" si="32"/>
        <v>187.29</v>
      </c>
      <c r="R253" s="163" t="s">
        <v>353</v>
      </c>
    </row>
    <row r="254" s="100" customFormat="1" ht="20" customHeight="1" spans="1:18">
      <c r="A254" s="103">
        <v>251</v>
      </c>
      <c r="B254" s="165" t="s">
        <v>348</v>
      </c>
      <c r="C254" s="150" t="s">
        <v>349</v>
      </c>
      <c r="D254" s="150" t="s">
        <v>350</v>
      </c>
      <c r="E254" s="167" t="s">
        <v>343</v>
      </c>
      <c r="F254" s="110" t="s">
        <v>460</v>
      </c>
      <c r="G254" s="109" t="s">
        <v>28</v>
      </c>
      <c r="H254" s="166" t="s">
        <v>343</v>
      </c>
      <c r="I254" s="166">
        <v>44196</v>
      </c>
      <c r="J254" s="147">
        <f t="shared" si="27"/>
        <v>30</v>
      </c>
      <c r="K254" s="148">
        <v>4.35</v>
      </c>
      <c r="L254" s="149">
        <f t="shared" si="28"/>
        <v>181.25</v>
      </c>
      <c r="M254" s="150" t="s">
        <v>353</v>
      </c>
      <c r="N254" s="151">
        <f t="shared" si="29"/>
        <v>336</v>
      </c>
      <c r="O254" s="151">
        <f t="shared" si="30"/>
        <v>30</v>
      </c>
      <c r="P254" s="151">
        <f t="shared" si="31"/>
        <v>181.25</v>
      </c>
      <c r="Q254" s="162">
        <f t="shared" si="32"/>
        <v>181.25</v>
      </c>
      <c r="R254" s="163" t="s">
        <v>353</v>
      </c>
    </row>
    <row r="255" s="100" customFormat="1" ht="20" customHeight="1" spans="1:18">
      <c r="A255" s="103">
        <v>252</v>
      </c>
      <c r="B255" s="165" t="s">
        <v>348</v>
      </c>
      <c r="C255" s="150" t="s">
        <v>378</v>
      </c>
      <c r="D255" s="150" t="s">
        <v>350</v>
      </c>
      <c r="E255" s="167" t="s">
        <v>461</v>
      </c>
      <c r="F255" s="110" t="s">
        <v>462</v>
      </c>
      <c r="G255" s="109" t="s">
        <v>28</v>
      </c>
      <c r="H255" s="166" t="s">
        <v>461</v>
      </c>
      <c r="I255" s="166">
        <v>44196</v>
      </c>
      <c r="J255" s="147">
        <f t="shared" si="27"/>
        <v>28</v>
      </c>
      <c r="K255" s="148">
        <v>4.35</v>
      </c>
      <c r="L255" s="149">
        <f t="shared" si="28"/>
        <v>169.166666666667</v>
      </c>
      <c r="M255" s="150" t="s">
        <v>353</v>
      </c>
      <c r="N255" s="151">
        <f t="shared" si="29"/>
        <v>338</v>
      </c>
      <c r="O255" s="151">
        <f t="shared" si="30"/>
        <v>28</v>
      </c>
      <c r="P255" s="151">
        <f t="shared" si="31"/>
        <v>169.166666666667</v>
      </c>
      <c r="Q255" s="162">
        <f t="shared" si="32"/>
        <v>169.17</v>
      </c>
      <c r="R255" s="163" t="s">
        <v>353</v>
      </c>
    </row>
    <row r="256" s="100" customFormat="1" ht="20" customHeight="1" spans="1:18">
      <c r="A256" s="103">
        <v>253</v>
      </c>
      <c r="B256" s="165" t="s">
        <v>348</v>
      </c>
      <c r="C256" s="150" t="s">
        <v>375</v>
      </c>
      <c r="D256" s="150" t="s">
        <v>364</v>
      </c>
      <c r="E256" s="167" t="s">
        <v>463</v>
      </c>
      <c r="F256" s="110" t="s">
        <v>464</v>
      </c>
      <c r="G256" s="109" t="s">
        <v>28</v>
      </c>
      <c r="H256" s="166" t="s">
        <v>463</v>
      </c>
      <c r="I256" s="166">
        <v>44196</v>
      </c>
      <c r="J256" s="147">
        <f t="shared" si="27"/>
        <v>25</v>
      </c>
      <c r="K256" s="148">
        <v>4.35</v>
      </c>
      <c r="L256" s="149">
        <f t="shared" si="28"/>
        <v>90.625</v>
      </c>
      <c r="M256" s="150" t="s">
        <v>353</v>
      </c>
      <c r="N256" s="151">
        <f t="shared" si="29"/>
        <v>341</v>
      </c>
      <c r="O256" s="151">
        <f t="shared" si="30"/>
        <v>25</v>
      </c>
      <c r="P256" s="151">
        <f t="shared" si="31"/>
        <v>90.625</v>
      </c>
      <c r="Q256" s="162">
        <f t="shared" si="32"/>
        <v>90.63</v>
      </c>
      <c r="R256" s="163" t="s">
        <v>353</v>
      </c>
    </row>
    <row r="257" s="100" customFormat="1" ht="20" customHeight="1" spans="1:18">
      <c r="A257" s="103">
        <v>254</v>
      </c>
      <c r="B257" s="165" t="s">
        <v>348</v>
      </c>
      <c r="C257" s="150" t="s">
        <v>388</v>
      </c>
      <c r="D257" s="150" t="s">
        <v>389</v>
      </c>
      <c r="E257" s="167" t="s">
        <v>391</v>
      </c>
      <c r="F257" s="110" t="s">
        <v>465</v>
      </c>
      <c r="G257" s="109" t="s">
        <v>28</v>
      </c>
      <c r="H257" s="166" t="s">
        <v>391</v>
      </c>
      <c r="I257" s="166">
        <v>44196</v>
      </c>
      <c r="J257" s="147">
        <f t="shared" si="27"/>
        <v>16</v>
      </c>
      <c r="K257" s="148">
        <v>4.35</v>
      </c>
      <c r="L257" s="149">
        <f t="shared" si="28"/>
        <v>48.3333333333333</v>
      </c>
      <c r="M257" s="150" t="s">
        <v>353</v>
      </c>
      <c r="N257" s="151">
        <f t="shared" si="29"/>
        <v>350</v>
      </c>
      <c r="O257" s="151">
        <f t="shared" si="30"/>
        <v>16</v>
      </c>
      <c r="P257" s="151">
        <f t="shared" si="31"/>
        <v>48.3333333333333</v>
      </c>
      <c r="Q257" s="162">
        <f t="shared" si="32"/>
        <v>48.33</v>
      </c>
      <c r="R257" s="163" t="s">
        <v>353</v>
      </c>
    </row>
    <row r="258" s="100" customFormat="1" ht="20" customHeight="1" spans="1:18">
      <c r="A258" s="103">
        <v>255</v>
      </c>
      <c r="B258" s="165" t="s">
        <v>348</v>
      </c>
      <c r="C258" s="150" t="s">
        <v>466</v>
      </c>
      <c r="D258" s="150" t="s">
        <v>350</v>
      </c>
      <c r="E258" s="167" t="s">
        <v>467</v>
      </c>
      <c r="F258" s="110" t="s">
        <v>468</v>
      </c>
      <c r="G258" s="109" t="s">
        <v>28</v>
      </c>
      <c r="H258" s="166" t="s">
        <v>467</v>
      </c>
      <c r="I258" s="166">
        <v>44196</v>
      </c>
      <c r="J258" s="147">
        <f t="shared" si="27"/>
        <v>15</v>
      </c>
      <c r="K258" s="148">
        <v>4.35</v>
      </c>
      <c r="L258" s="149">
        <f t="shared" si="28"/>
        <v>90.625</v>
      </c>
      <c r="M258" s="150" t="s">
        <v>353</v>
      </c>
      <c r="N258" s="151">
        <f t="shared" si="29"/>
        <v>351</v>
      </c>
      <c r="O258" s="151">
        <f t="shared" si="30"/>
        <v>15</v>
      </c>
      <c r="P258" s="151">
        <f t="shared" si="31"/>
        <v>90.625</v>
      </c>
      <c r="Q258" s="162">
        <f t="shared" si="32"/>
        <v>90.63</v>
      </c>
      <c r="R258" s="163" t="s">
        <v>353</v>
      </c>
    </row>
    <row r="259" s="100" customFormat="1" ht="20" customHeight="1" spans="1:18">
      <c r="A259" s="103">
        <v>256</v>
      </c>
      <c r="B259" s="165" t="s">
        <v>469</v>
      </c>
      <c r="C259" s="150" t="s">
        <v>470</v>
      </c>
      <c r="D259" s="150">
        <v>30000</v>
      </c>
      <c r="E259" s="167" t="s">
        <v>471</v>
      </c>
      <c r="F259" s="110" t="s">
        <v>472</v>
      </c>
      <c r="G259" s="109" t="s">
        <v>279</v>
      </c>
      <c r="H259" s="166">
        <v>44105</v>
      </c>
      <c r="I259" s="166">
        <v>44196</v>
      </c>
      <c r="J259" s="147">
        <f t="shared" si="27"/>
        <v>92</v>
      </c>
      <c r="K259" s="148">
        <v>4.75</v>
      </c>
      <c r="L259" s="149">
        <f t="shared" si="28"/>
        <v>364.166666666667</v>
      </c>
      <c r="M259" s="150" t="s">
        <v>473</v>
      </c>
      <c r="N259" s="151">
        <f t="shared" si="29"/>
        <v>14</v>
      </c>
      <c r="O259" s="151">
        <f t="shared" si="30"/>
        <v>92</v>
      </c>
      <c r="P259" s="151">
        <f t="shared" si="31"/>
        <v>364.166666666667</v>
      </c>
      <c r="Q259" s="162">
        <f t="shared" si="32"/>
        <v>364.17</v>
      </c>
      <c r="R259" s="163" t="s">
        <v>473</v>
      </c>
    </row>
    <row r="260" s="100" customFormat="1" ht="20" customHeight="1" spans="1:18">
      <c r="A260" s="103">
        <v>257</v>
      </c>
      <c r="B260" s="165" t="s">
        <v>469</v>
      </c>
      <c r="C260" s="150" t="s">
        <v>474</v>
      </c>
      <c r="D260" s="150">
        <v>40000</v>
      </c>
      <c r="E260" s="167" t="s">
        <v>475</v>
      </c>
      <c r="F260" s="110" t="s">
        <v>476</v>
      </c>
      <c r="G260" s="109" t="s">
        <v>279</v>
      </c>
      <c r="H260" s="166">
        <v>44105</v>
      </c>
      <c r="I260" s="166">
        <v>44196</v>
      </c>
      <c r="J260" s="147">
        <f t="shared" si="27"/>
        <v>92</v>
      </c>
      <c r="K260" s="148">
        <v>4.75</v>
      </c>
      <c r="L260" s="149">
        <f t="shared" si="28"/>
        <v>485.555555555556</v>
      </c>
      <c r="M260" s="150" t="s">
        <v>473</v>
      </c>
      <c r="N260" s="151">
        <f t="shared" si="29"/>
        <v>20</v>
      </c>
      <c r="O260" s="151">
        <f t="shared" si="30"/>
        <v>92</v>
      </c>
      <c r="P260" s="151">
        <f t="shared" si="31"/>
        <v>485.555555555556</v>
      </c>
      <c r="Q260" s="162">
        <v>471.06</v>
      </c>
      <c r="R260" s="163" t="s">
        <v>473</v>
      </c>
    </row>
    <row r="261" s="100" customFormat="1" ht="20" customHeight="1" spans="1:18">
      <c r="A261" s="103">
        <v>258</v>
      </c>
      <c r="B261" s="165" t="s">
        <v>469</v>
      </c>
      <c r="C261" s="150" t="s">
        <v>477</v>
      </c>
      <c r="D261" s="150">
        <v>50000</v>
      </c>
      <c r="E261" s="167" t="s">
        <v>478</v>
      </c>
      <c r="F261" s="110" t="s">
        <v>453</v>
      </c>
      <c r="G261" s="109" t="s">
        <v>279</v>
      </c>
      <c r="H261" s="166">
        <v>44105</v>
      </c>
      <c r="I261" s="166">
        <v>44196</v>
      </c>
      <c r="J261" s="147">
        <f t="shared" si="27"/>
        <v>92</v>
      </c>
      <c r="K261" s="148">
        <v>4.75</v>
      </c>
      <c r="L261" s="149">
        <f t="shared" si="28"/>
        <v>606.944444444444</v>
      </c>
      <c r="M261" s="150" t="s">
        <v>473</v>
      </c>
      <c r="N261" s="151">
        <f t="shared" si="29"/>
        <v>308</v>
      </c>
      <c r="O261" s="151">
        <f t="shared" si="30"/>
        <v>92</v>
      </c>
      <c r="P261" s="151">
        <f t="shared" si="31"/>
        <v>606.944444444444</v>
      </c>
      <c r="Q261" s="162">
        <f t="shared" ref="Q261:Q287" si="33">ROUND(P261,2)</f>
        <v>606.94</v>
      </c>
      <c r="R261" s="163" t="s">
        <v>473</v>
      </c>
    </row>
    <row r="262" s="100" customFormat="1" ht="20" customHeight="1" spans="1:20">
      <c r="A262" s="103">
        <v>259</v>
      </c>
      <c r="B262" s="165" t="s">
        <v>469</v>
      </c>
      <c r="C262" s="150" t="s">
        <v>479</v>
      </c>
      <c r="D262" s="150">
        <v>30000</v>
      </c>
      <c r="E262" s="167" t="s">
        <v>26</v>
      </c>
      <c r="F262" s="110">
        <v>44141</v>
      </c>
      <c r="G262" s="109" t="s">
        <v>28</v>
      </c>
      <c r="H262" s="166">
        <v>44105</v>
      </c>
      <c r="I262" s="166">
        <v>44141</v>
      </c>
      <c r="J262" s="147">
        <f t="shared" si="27"/>
        <v>37</v>
      </c>
      <c r="K262" s="148">
        <v>4.35</v>
      </c>
      <c r="L262" s="149">
        <f t="shared" si="28"/>
        <v>134.125</v>
      </c>
      <c r="M262" s="150" t="s">
        <v>473</v>
      </c>
      <c r="N262" s="151">
        <f t="shared" si="29"/>
        <v>0</v>
      </c>
      <c r="O262" s="151">
        <f t="shared" si="30"/>
        <v>37</v>
      </c>
      <c r="P262" s="151">
        <f t="shared" si="31"/>
        <v>134.125</v>
      </c>
      <c r="Q262" s="162">
        <f t="shared" si="33"/>
        <v>134.13</v>
      </c>
      <c r="R262" s="163" t="s">
        <v>473</v>
      </c>
      <c r="S262" s="184"/>
      <c r="T262" s="184"/>
    </row>
    <row r="263" s="100" customFormat="1" ht="20" customHeight="1" spans="1:18">
      <c r="A263" s="103">
        <v>260</v>
      </c>
      <c r="B263" s="165" t="s">
        <v>469</v>
      </c>
      <c r="C263" s="150" t="s">
        <v>480</v>
      </c>
      <c r="D263" s="150">
        <v>20000</v>
      </c>
      <c r="E263" s="167" t="s">
        <v>481</v>
      </c>
      <c r="F263" s="110" t="s">
        <v>482</v>
      </c>
      <c r="G263" s="109" t="s">
        <v>279</v>
      </c>
      <c r="H263" s="166">
        <v>44105</v>
      </c>
      <c r="I263" s="166">
        <v>44196</v>
      </c>
      <c r="J263" s="147">
        <f t="shared" si="27"/>
        <v>92</v>
      </c>
      <c r="K263" s="148">
        <v>4.75</v>
      </c>
      <c r="L263" s="149">
        <f t="shared" si="28"/>
        <v>242.777777777778</v>
      </c>
      <c r="M263" s="150" t="s">
        <v>473</v>
      </c>
      <c r="N263" s="151">
        <f t="shared" si="29"/>
        <v>331</v>
      </c>
      <c r="O263" s="151">
        <f t="shared" si="30"/>
        <v>92</v>
      </c>
      <c r="P263" s="151">
        <f t="shared" si="31"/>
        <v>242.777777777778</v>
      </c>
      <c r="Q263" s="162">
        <f t="shared" si="33"/>
        <v>242.78</v>
      </c>
      <c r="R263" s="163" t="s">
        <v>473</v>
      </c>
    </row>
    <row r="264" s="100" customFormat="1" ht="20" customHeight="1" spans="1:18">
      <c r="A264" s="103">
        <v>261</v>
      </c>
      <c r="B264" s="165" t="s">
        <v>469</v>
      </c>
      <c r="C264" s="150" t="s">
        <v>483</v>
      </c>
      <c r="D264" s="150">
        <v>50000</v>
      </c>
      <c r="E264" s="167" t="s">
        <v>484</v>
      </c>
      <c r="F264" s="110">
        <v>44192</v>
      </c>
      <c r="G264" s="109" t="s">
        <v>28</v>
      </c>
      <c r="H264" s="166">
        <v>44105</v>
      </c>
      <c r="I264" s="166">
        <v>44192</v>
      </c>
      <c r="J264" s="147">
        <f t="shared" si="27"/>
        <v>88</v>
      </c>
      <c r="K264" s="148">
        <v>4.35</v>
      </c>
      <c r="L264" s="149">
        <f t="shared" si="28"/>
        <v>531.666666666667</v>
      </c>
      <c r="M264" s="150" t="s">
        <v>473</v>
      </c>
      <c r="N264" s="151">
        <f t="shared" si="29"/>
        <v>0</v>
      </c>
      <c r="O264" s="151">
        <f t="shared" si="30"/>
        <v>88</v>
      </c>
      <c r="P264" s="151">
        <f t="shared" si="31"/>
        <v>531.666666666667</v>
      </c>
      <c r="Q264" s="162">
        <f t="shared" si="33"/>
        <v>531.67</v>
      </c>
      <c r="R264" s="163" t="s">
        <v>473</v>
      </c>
    </row>
    <row r="265" s="100" customFormat="1" ht="20" customHeight="1" spans="1:18">
      <c r="A265" s="103">
        <v>262</v>
      </c>
      <c r="B265" s="165" t="s">
        <v>469</v>
      </c>
      <c r="C265" s="150" t="s">
        <v>485</v>
      </c>
      <c r="D265" s="150">
        <v>20000</v>
      </c>
      <c r="E265" s="167" t="s">
        <v>486</v>
      </c>
      <c r="F265" s="110" t="s">
        <v>487</v>
      </c>
      <c r="G265" s="109" t="s">
        <v>28</v>
      </c>
      <c r="H265" s="166">
        <v>44105</v>
      </c>
      <c r="I265" s="166">
        <v>44196</v>
      </c>
      <c r="J265" s="147">
        <f t="shared" si="27"/>
        <v>92</v>
      </c>
      <c r="K265" s="148">
        <v>4.35</v>
      </c>
      <c r="L265" s="149">
        <f t="shared" si="28"/>
        <v>222.333333333333</v>
      </c>
      <c r="M265" s="150" t="s">
        <v>473</v>
      </c>
      <c r="N265" s="151">
        <f t="shared" si="29"/>
        <v>18</v>
      </c>
      <c r="O265" s="151">
        <f t="shared" si="30"/>
        <v>92</v>
      </c>
      <c r="P265" s="151">
        <f t="shared" si="31"/>
        <v>222.333333333333</v>
      </c>
      <c r="Q265" s="162">
        <f t="shared" si="33"/>
        <v>222.33</v>
      </c>
      <c r="R265" s="163" t="s">
        <v>473</v>
      </c>
    </row>
    <row r="266" s="100" customFormat="1" ht="20" customHeight="1" spans="1:18">
      <c r="A266" s="103">
        <v>263</v>
      </c>
      <c r="B266" s="165" t="s">
        <v>469</v>
      </c>
      <c r="C266" s="150" t="s">
        <v>488</v>
      </c>
      <c r="D266" s="150">
        <v>20000</v>
      </c>
      <c r="E266" s="167" t="s">
        <v>489</v>
      </c>
      <c r="F266" s="110" t="s">
        <v>490</v>
      </c>
      <c r="G266" s="109" t="s">
        <v>28</v>
      </c>
      <c r="H266" s="166">
        <v>44105</v>
      </c>
      <c r="I266" s="166">
        <v>44196</v>
      </c>
      <c r="J266" s="147">
        <f t="shared" si="27"/>
        <v>92</v>
      </c>
      <c r="K266" s="148">
        <v>4.35</v>
      </c>
      <c r="L266" s="149">
        <f t="shared" si="28"/>
        <v>222.333333333333</v>
      </c>
      <c r="M266" s="150" t="s">
        <v>473</v>
      </c>
      <c r="N266" s="151">
        <f t="shared" si="29"/>
        <v>57</v>
      </c>
      <c r="O266" s="151">
        <f t="shared" si="30"/>
        <v>92</v>
      </c>
      <c r="P266" s="151">
        <f t="shared" si="31"/>
        <v>222.333333333333</v>
      </c>
      <c r="Q266" s="162">
        <f t="shared" si="33"/>
        <v>222.33</v>
      </c>
      <c r="R266" s="163" t="s">
        <v>473</v>
      </c>
    </row>
    <row r="267" s="100" customFormat="1" ht="20" customHeight="1" spans="1:18">
      <c r="A267" s="103">
        <v>264</v>
      </c>
      <c r="B267" s="165" t="s">
        <v>469</v>
      </c>
      <c r="C267" s="150" t="s">
        <v>491</v>
      </c>
      <c r="D267" s="150">
        <v>30000</v>
      </c>
      <c r="E267" s="167" t="s">
        <v>174</v>
      </c>
      <c r="F267" s="110" t="s">
        <v>492</v>
      </c>
      <c r="G267" s="109" t="s">
        <v>28</v>
      </c>
      <c r="H267" s="166">
        <v>44105</v>
      </c>
      <c r="I267" s="166">
        <v>44196</v>
      </c>
      <c r="J267" s="147">
        <f t="shared" si="27"/>
        <v>92</v>
      </c>
      <c r="K267" s="148">
        <v>4.35</v>
      </c>
      <c r="L267" s="149">
        <f t="shared" si="28"/>
        <v>333.5</v>
      </c>
      <c r="M267" s="150" t="s">
        <v>473</v>
      </c>
      <c r="N267" s="151">
        <f t="shared" si="29"/>
        <v>76</v>
      </c>
      <c r="O267" s="151">
        <f t="shared" si="30"/>
        <v>92</v>
      </c>
      <c r="P267" s="151">
        <f t="shared" si="31"/>
        <v>333.5</v>
      </c>
      <c r="Q267" s="162">
        <f t="shared" si="33"/>
        <v>333.5</v>
      </c>
      <c r="R267" s="163" t="s">
        <v>473</v>
      </c>
    </row>
    <row r="268" s="100" customFormat="1" ht="20" customHeight="1" spans="1:18">
      <c r="A268" s="103">
        <v>265</v>
      </c>
      <c r="B268" s="165" t="s">
        <v>469</v>
      </c>
      <c r="C268" s="150" t="s">
        <v>493</v>
      </c>
      <c r="D268" s="150">
        <v>50000</v>
      </c>
      <c r="E268" s="167" t="s">
        <v>174</v>
      </c>
      <c r="F268" s="110" t="s">
        <v>492</v>
      </c>
      <c r="G268" s="109" t="s">
        <v>28</v>
      </c>
      <c r="H268" s="166">
        <v>44105</v>
      </c>
      <c r="I268" s="166">
        <v>44196</v>
      </c>
      <c r="J268" s="147">
        <f t="shared" si="27"/>
        <v>92</v>
      </c>
      <c r="K268" s="148">
        <v>4.35</v>
      </c>
      <c r="L268" s="149">
        <f t="shared" si="28"/>
        <v>555.833333333333</v>
      </c>
      <c r="M268" s="150" t="s">
        <v>473</v>
      </c>
      <c r="N268" s="151">
        <f t="shared" si="29"/>
        <v>76</v>
      </c>
      <c r="O268" s="151">
        <f t="shared" si="30"/>
        <v>92</v>
      </c>
      <c r="P268" s="151">
        <f t="shared" si="31"/>
        <v>555.833333333333</v>
      </c>
      <c r="Q268" s="162">
        <f t="shared" si="33"/>
        <v>555.83</v>
      </c>
      <c r="R268" s="163" t="s">
        <v>473</v>
      </c>
    </row>
    <row r="269" s="100" customFormat="1" ht="20" customHeight="1" spans="1:18">
      <c r="A269" s="103">
        <v>266</v>
      </c>
      <c r="B269" s="165" t="s">
        <v>469</v>
      </c>
      <c r="C269" s="150" t="s">
        <v>494</v>
      </c>
      <c r="D269" s="150">
        <v>40000</v>
      </c>
      <c r="E269" s="167" t="s">
        <v>495</v>
      </c>
      <c r="F269" s="110" t="s">
        <v>496</v>
      </c>
      <c r="G269" s="109" t="s">
        <v>28</v>
      </c>
      <c r="H269" s="166">
        <v>44105</v>
      </c>
      <c r="I269" s="166">
        <v>44196</v>
      </c>
      <c r="J269" s="147">
        <f t="shared" si="27"/>
        <v>92</v>
      </c>
      <c r="K269" s="148">
        <v>4.35</v>
      </c>
      <c r="L269" s="149">
        <f t="shared" si="28"/>
        <v>444.666666666667</v>
      </c>
      <c r="M269" s="150" t="s">
        <v>473</v>
      </c>
      <c r="N269" s="151">
        <f t="shared" si="29"/>
        <v>78</v>
      </c>
      <c r="O269" s="151">
        <f t="shared" si="30"/>
        <v>92</v>
      </c>
      <c r="P269" s="151">
        <f t="shared" si="31"/>
        <v>444.666666666667</v>
      </c>
      <c r="Q269" s="162">
        <f t="shared" si="33"/>
        <v>444.67</v>
      </c>
      <c r="R269" s="163" t="s">
        <v>473</v>
      </c>
    </row>
    <row r="270" s="100" customFormat="1" ht="20" customHeight="1" spans="1:18">
      <c r="A270" s="103">
        <v>267</v>
      </c>
      <c r="B270" s="165" t="s">
        <v>469</v>
      </c>
      <c r="C270" s="150" t="s">
        <v>497</v>
      </c>
      <c r="D270" s="150">
        <v>40000</v>
      </c>
      <c r="E270" s="167" t="s">
        <v>498</v>
      </c>
      <c r="F270" s="105" t="s">
        <v>499</v>
      </c>
      <c r="G270" s="109" t="s">
        <v>28</v>
      </c>
      <c r="H270" s="166">
        <v>44105</v>
      </c>
      <c r="I270" s="166">
        <v>44196</v>
      </c>
      <c r="J270" s="147">
        <f t="shared" si="27"/>
        <v>92</v>
      </c>
      <c r="K270" s="160">
        <v>4.35</v>
      </c>
      <c r="L270" s="149">
        <f t="shared" si="28"/>
        <v>444.666666666667</v>
      </c>
      <c r="M270" s="150" t="s">
        <v>473</v>
      </c>
      <c r="N270" s="151">
        <f t="shared" si="29"/>
        <v>147</v>
      </c>
      <c r="O270" s="151">
        <f t="shared" si="30"/>
        <v>92</v>
      </c>
      <c r="P270" s="151">
        <f t="shared" si="31"/>
        <v>444.666666666667</v>
      </c>
      <c r="Q270" s="162">
        <f t="shared" si="33"/>
        <v>444.67</v>
      </c>
      <c r="R270" s="163" t="s">
        <v>473</v>
      </c>
    </row>
    <row r="271" s="100" customFormat="1" ht="20" customHeight="1" spans="1:18">
      <c r="A271" s="103">
        <v>268</v>
      </c>
      <c r="B271" s="165" t="s">
        <v>469</v>
      </c>
      <c r="C271" s="150" t="s">
        <v>500</v>
      </c>
      <c r="D271" s="150">
        <v>20000</v>
      </c>
      <c r="E271" s="167" t="s">
        <v>501</v>
      </c>
      <c r="F271" s="105" t="s">
        <v>502</v>
      </c>
      <c r="G271" s="109" t="s">
        <v>28</v>
      </c>
      <c r="H271" s="166">
        <v>44105</v>
      </c>
      <c r="I271" s="166">
        <v>44196</v>
      </c>
      <c r="J271" s="147">
        <f t="shared" si="27"/>
        <v>92</v>
      </c>
      <c r="K271" s="160">
        <v>4.35</v>
      </c>
      <c r="L271" s="149">
        <f t="shared" si="28"/>
        <v>222.333333333333</v>
      </c>
      <c r="M271" s="150" t="s">
        <v>473</v>
      </c>
      <c r="N271" s="151">
        <f t="shared" si="29"/>
        <v>198</v>
      </c>
      <c r="O271" s="151">
        <f t="shared" si="30"/>
        <v>92</v>
      </c>
      <c r="P271" s="151">
        <f t="shared" si="31"/>
        <v>222.333333333333</v>
      </c>
      <c r="Q271" s="162">
        <f t="shared" si="33"/>
        <v>222.33</v>
      </c>
      <c r="R271" s="163" t="s">
        <v>473</v>
      </c>
    </row>
    <row r="272" s="100" customFormat="1" ht="20" customHeight="1" spans="1:18">
      <c r="A272" s="103">
        <v>269</v>
      </c>
      <c r="B272" s="165" t="s">
        <v>469</v>
      </c>
      <c r="C272" s="150" t="s">
        <v>503</v>
      </c>
      <c r="D272" s="150">
        <v>50000</v>
      </c>
      <c r="E272" s="167" t="s">
        <v>504</v>
      </c>
      <c r="F272" s="105" t="s">
        <v>505</v>
      </c>
      <c r="G272" s="109" t="s">
        <v>28</v>
      </c>
      <c r="H272" s="166">
        <v>44105</v>
      </c>
      <c r="I272" s="166">
        <v>44196</v>
      </c>
      <c r="J272" s="147">
        <f t="shared" si="27"/>
        <v>92</v>
      </c>
      <c r="K272" s="160">
        <v>4.35</v>
      </c>
      <c r="L272" s="149">
        <f t="shared" si="28"/>
        <v>555.833333333333</v>
      </c>
      <c r="M272" s="150" t="s">
        <v>473</v>
      </c>
      <c r="N272" s="151">
        <f t="shared" si="29"/>
        <v>205</v>
      </c>
      <c r="O272" s="151">
        <f t="shared" si="30"/>
        <v>92</v>
      </c>
      <c r="P272" s="151">
        <f t="shared" si="31"/>
        <v>555.833333333333</v>
      </c>
      <c r="Q272" s="162">
        <f t="shared" si="33"/>
        <v>555.83</v>
      </c>
      <c r="R272" s="163" t="s">
        <v>473</v>
      </c>
    </row>
    <row r="273" s="100" customFormat="1" ht="20" customHeight="1" spans="1:18">
      <c r="A273" s="103">
        <v>270</v>
      </c>
      <c r="B273" s="165" t="s">
        <v>469</v>
      </c>
      <c r="C273" s="150" t="s">
        <v>506</v>
      </c>
      <c r="D273" s="150">
        <v>40000</v>
      </c>
      <c r="E273" s="167" t="s">
        <v>60</v>
      </c>
      <c r="F273" s="105" t="s">
        <v>61</v>
      </c>
      <c r="G273" s="109" t="s">
        <v>28</v>
      </c>
      <c r="H273" s="166">
        <v>44105</v>
      </c>
      <c r="I273" s="166">
        <v>44196</v>
      </c>
      <c r="J273" s="147">
        <f t="shared" si="27"/>
        <v>92</v>
      </c>
      <c r="K273" s="160">
        <v>4.35</v>
      </c>
      <c r="L273" s="149">
        <f t="shared" si="28"/>
        <v>444.666666666667</v>
      </c>
      <c r="M273" s="150" t="s">
        <v>473</v>
      </c>
      <c r="N273" s="151">
        <f t="shared" si="29"/>
        <v>223</v>
      </c>
      <c r="O273" s="151">
        <f t="shared" si="30"/>
        <v>92</v>
      </c>
      <c r="P273" s="151">
        <f t="shared" si="31"/>
        <v>444.666666666667</v>
      </c>
      <c r="Q273" s="162">
        <f t="shared" si="33"/>
        <v>444.67</v>
      </c>
      <c r="R273" s="163" t="s">
        <v>473</v>
      </c>
    </row>
    <row r="274" s="100" customFormat="1" ht="20" customHeight="1" spans="1:18">
      <c r="A274" s="103">
        <v>271</v>
      </c>
      <c r="B274" s="165" t="s">
        <v>469</v>
      </c>
      <c r="C274" s="150" t="s">
        <v>507</v>
      </c>
      <c r="D274" s="150">
        <v>20000</v>
      </c>
      <c r="E274" s="167" t="s">
        <v>64</v>
      </c>
      <c r="F274" s="105" t="s">
        <v>65</v>
      </c>
      <c r="G274" s="109" t="s">
        <v>28</v>
      </c>
      <c r="H274" s="166">
        <v>44105</v>
      </c>
      <c r="I274" s="166">
        <v>44196</v>
      </c>
      <c r="J274" s="147">
        <f t="shared" si="27"/>
        <v>92</v>
      </c>
      <c r="K274" s="160">
        <v>4.35</v>
      </c>
      <c r="L274" s="149">
        <f t="shared" si="28"/>
        <v>222.333333333333</v>
      </c>
      <c r="M274" s="150" t="s">
        <v>473</v>
      </c>
      <c r="N274" s="151">
        <f t="shared" si="29"/>
        <v>225</v>
      </c>
      <c r="O274" s="151">
        <f t="shared" si="30"/>
        <v>92</v>
      </c>
      <c r="P274" s="151">
        <f t="shared" si="31"/>
        <v>222.333333333333</v>
      </c>
      <c r="Q274" s="162">
        <f t="shared" si="33"/>
        <v>222.33</v>
      </c>
      <c r="R274" s="163" t="s">
        <v>473</v>
      </c>
    </row>
    <row r="275" s="100" customFormat="1" ht="20" customHeight="1" spans="1:18">
      <c r="A275" s="103">
        <v>272</v>
      </c>
      <c r="B275" s="165" t="s">
        <v>469</v>
      </c>
      <c r="C275" s="150" t="s">
        <v>508</v>
      </c>
      <c r="D275" s="150">
        <v>50000</v>
      </c>
      <c r="E275" s="167" t="s">
        <v>68</v>
      </c>
      <c r="F275" s="105" t="s">
        <v>69</v>
      </c>
      <c r="G275" s="109" t="s">
        <v>28</v>
      </c>
      <c r="H275" s="166">
        <v>44105</v>
      </c>
      <c r="I275" s="166">
        <v>44196</v>
      </c>
      <c r="J275" s="147">
        <f t="shared" si="27"/>
        <v>92</v>
      </c>
      <c r="K275" s="160">
        <v>4.35</v>
      </c>
      <c r="L275" s="149">
        <f t="shared" si="28"/>
        <v>555.833333333333</v>
      </c>
      <c r="M275" s="150" t="s">
        <v>473</v>
      </c>
      <c r="N275" s="151">
        <f t="shared" si="29"/>
        <v>229</v>
      </c>
      <c r="O275" s="151">
        <f t="shared" si="30"/>
        <v>92</v>
      </c>
      <c r="P275" s="151">
        <f t="shared" si="31"/>
        <v>555.833333333333</v>
      </c>
      <c r="Q275" s="162">
        <f t="shared" si="33"/>
        <v>555.83</v>
      </c>
      <c r="R275" s="163" t="s">
        <v>473</v>
      </c>
    </row>
    <row r="276" s="100" customFormat="1" ht="20" customHeight="1" spans="1:18">
      <c r="A276" s="103">
        <v>273</v>
      </c>
      <c r="B276" s="165" t="s">
        <v>469</v>
      </c>
      <c r="C276" s="150" t="s">
        <v>509</v>
      </c>
      <c r="D276" s="150">
        <v>50000</v>
      </c>
      <c r="E276" s="167" t="s">
        <v>74</v>
      </c>
      <c r="F276" s="105" t="s">
        <v>75</v>
      </c>
      <c r="G276" s="109" t="s">
        <v>28</v>
      </c>
      <c r="H276" s="166">
        <v>44105</v>
      </c>
      <c r="I276" s="166">
        <v>44196</v>
      </c>
      <c r="J276" s="147">
        <f t="shared" si="27"/>
        <v>92</v>
      </c>
      <c r="K276" s="160">
        <v>4.35</v>
      </c>
      <c r="L276" s="149">
        <f t="shared" si="28"/>
        <v>555.833333333333</v>
      </c>
      <c r="M276" s="150" t="s">
        <v>473</v>
      </c>
      <c r="N276" s="151">
        <f t="shared" si="29"/>
        <v>230</v>
      </c>
      <c r="O276" s="151">
        <f t="shared" si="30"/>
        <v>92</v>
      </c>
      <c r="P276" s="151">
        <f t="shared" si="31"/>
        <v>555.833333333333</v>
      </c>
      <c r="Q276" s="162">
        <f t="shared" si="33"/>
        <v>555.83</v>
      </c>
      <c r="R276" s="163" t="s">
        <v>473</v>
      </c>
    </row>
    <row r="277" s="100" customFormat="1" ht="20" customHeight="1" spans="1:18">
      <c r="A277" s="103">
        <v>274</v>
      </c>
      <c r="B277" s="165" t="s">
        <v>469</v>
      </c>
      <c r="C277" s="150" t="s">
        <v>510</v>
      </c>
      <c r="D277" s="150">
        <v>30000</v>
      </c>
      <c r="E277" s="167" t="s">
        <v>74</v>
      </c>
      <c r="F277" s="105" t="s">
        <v>75</v>
      </c>
      <c r="G277" s="109" t="s">
        <v>28</v>
      </c>
      <c r="H277" s="166">
        <v>44105</v>
      </c>
      <c r="I277" s="166">
        <v>44196</v>
      </c>
      <c r="J277" s="147">
        <f t="shared" si="27"/>
        <v>92</v>
      </c>
      <c r="K277" s="160">
        <v>4.35</v>
      </c>
      <c r="L277" s="149">
        <f t="shared" si="28"/>
        <v>333.5</v>
      </c>
      <c r="M277" s="150" t="s">
        <v>473</v>
      </c>
      <c r="N277" s="151">
        <f t="shared" si="29"/>
        <v>230</v>
      </c>
      <c r="O277" s="151">
        <f t="shared" si="30"/>
        <v>92</v>
      </c>
      <c r="P277" s="151">
        <f t="shared" si="31"/>
        <v>333.5</v>
      </c>
      <c r="Q277" s="162">
        <f t="shared" si="33"/>
        <v>333.5</v>
      </c>
      <c r="R277" s="163" t="s">
        <v>473</v>
      </c>
    </row>
    <row r="278" s="100" customFormat="1" ht="20" customHeight="1" spans="1:18">
      <c r="A278" s="103">
        <v>275</v>
      </c>
      <c r="B278" s="165" t="s">
        <v>469</v>
      </c>
      <c r="C278" s="150" t="s">
        <v>511</v>
      </c>
      <c r="D278" s="150">
        <v>30000</v>
      </c>
      <c r="E278" s="167" t="s">
        <v>74</v>
      </c>
      <c r="F278" s="105" t="s">
        <v>75</v>
      </c>
      <c r="G278" s="109" t="s">
        <v>28</v>
      </c>
      <c r="H278" s="166">
        <v>44105</v>
      </c>
      <c r="I278" s="166">
        <v>44196</v>
      </c>
      <c r="J278" s="147">
        <f t="shared" si="27"/>
        <v>92</v>
      </c>
      <c r="K278" s="160">
        <v>4.35</v>
      </c>
      <c r="L278" s="149">
        <f t="shared" si="28"/>
        <v>333.5</v>
      </c>
      <c r="M278" s="150" t="s">
        <v>473</v>
      </c>
      <c r="N278" s="151">
        <f t="shared" si="29"/>
        <v>230</v>
      </c>
      <c r="O278" s="151">
        <f t="shared" si="30"/>
        <v>92</v>
      </c>
      <c r="P278" s="151">
        <f t="shared" si="31"/>
        <v>333.5</v>
      </c>
      <c r="Q278" s="162">
        <f t="shared" si="33"/>
        <v>333.5</v>
      </c>
      <c r="R278" s="163" t="s">
        <v>473</v>
      </c>
    </row>
    <row r="279" s="100" customFormat="1" ht="20" customHeight="1" spans="1:18">
      <c r="A279" s="103">
        <v>276</v>
      </c>
      <c r="B279" s="165" t="s">
        <v>469</v>
      </c>
      <c r="C279" s="150" t="s">
        <v>512</v>
      </c>
      <c r="D279" s="150">
        <v>50000</v>
      </c>
      <c r="E279" s="167" t="s">
        <v>81</v>
      </c>
      <c r="F279" s="105" t="s">
        <v>82</v>
      </c>
      <c r="G279" s="109" t="s">
        <v>28</v>
      </c>
      <c r="H279" s="166">
        <v>44105</v>
      </c>
      <c r="I279" s="166">
        <v>44196</v>
      </c>
      <c r="J279" s="147">
        <f t="shared" si="27"/>
        <v>92</v>
      </c>
      <c r="K279" s="160">
        <v>4.35</v>
      </c>
      <c r="L279" s="149">
        <f t="shared" si="28"/>
        <v>555.833333333333</v>
      </c>
      <c r="M279" s="150" t="s">
        <v>473</v>
      </c>
      <c r="N279" s="151">
        <f t="shared" si="29"/>
        <v>231</v>
      </c>
      <c r="O279" s="151">
        <f t="shared" si="30"/>
        <v>92</v>
      </c>
      <c r="P279" s="151">
        <f t="shared" si="31"/>
        <v>555.833333333333</v>
      </c>
      <c r="Q279" s="162">
        <f t="shared" si="33"/>
        <v>555.83</v>
      </c>
      <c r="R279" s="163" t="s">
        <v>473</v>
      </c>
    </row>
    <row r="280" s="100" customFormat="1" ht="20" customHeight="1" spans="1:18">
      <c r="A280" s="103">
        <v>277</v>
      </c>
      <c r="B280" s="165" t="s">
        <v>469</v>
      </c>
      <c r="C280" s="150" t="s">
        <v>513</v>
      </c>
      <c r="D280" s="150">
        <v>50000</v>
      </c>
      <c r="E280" s="167" t="s">
        <v>81</v>
      </c>
      <c r="F280" s="105" t="s">
        <v>82</v>
      </c>
      <c r="G280" s="109" t="s">
        <v>28</v>
      </c>
      <c r="H280" s="166">
        <v>44105</v>
      </c>
      <c r="I280" s="166">
        <v>44196</v>
      </c>
      <c r="J280" s="147">
        <f t="shared" si="27"/>
        <v>92</v>
      </c>
      <c r="K280" s="160">
        <v>4.35</v>
      </c>
      <c r="L280" s="149">
        <f t="shared" si="28"/>
        <v>555.833333333333</v>
      </c>
      <c r="M280" s="150" t="s">
        <v>473</v>
      </c>
      <c r="N280" s="151">
        <f t="shared" si="29"/>
        <v>231</v>
      </c>
      <c r="O280" s="151">
        <f t="shared" si="30"/>
        <v>92</v>
      </c>
      <c r="P280" s="151">
        <f t="shared" si="31"/>
        <v>555.833333333333</v>
      </c>
      <c r="Q280" s="162">
        <f t="shared" si="33"/>
        <v>555.83</v>
      </c>
      <c r="R280" s="163" t="s">
        <v>473</v>
      </c>
    </row>
    <row r="281" s="100" customFormat="1" ht="20" customHeight="1" spans="1:18">
      <c r="A281" s="103">
        <v>278</v>
      </c>
      <c r="B281" s="165" t="s">
        <v>469</v>
      </c>
      <c r="C281" s="150" t="s">
        <v>514</v>
      </c>
      <c r="D281" s="150">
        <v>30000</v>
      </c>
      <c r="E281" s="167" t="s">
        <v>135</v>
      </c>
      <c r="F281" s="105" t="s">
        <v>334</v>
      </c>
      <c r="G281" s="109" t="s">
        <v>28</v>
      </c>
      <c r="H281" s="166">
        <v>44105</v>
      </c>
      <c r="I281" s="166">
        <v>44196</v>
      </c>
      <c r="J281" s="147">
        <f t="shared" si="27"/>
        <v>92</v>
      </c>
      <c r="K281" s="160">
        <v>4.35</v>
      </c>
      <c r="L281" s="149">
        <f t="shared" si="28"/>
        <v>333.5</v>
      </c>
      <c r="M281" s="150" t="s">
        <v>473</v>
      </c>
      <c r="N281" s="151">
        <f t="shared" si="29"/>
        <v>233</v>
      </c>
      <c r="O281" s="151">
        <f t="shared" si="30"/>
        <v>92</v>
      </c>
      <c r="P281" s="151">
        <f t="shared" si="31"/>
        <v>333.5</v>
      </c>
      <c r="Q281" s="162">
        <f t="shared" si="33"/>
        <v>333.5</v>
      </c>
      <c r="R281" s="163" t="s">
        <v>473</v>
      </c>
    </row>
    <row r="282" s="100" customFormat="1" ht="20" customHeight="1" spans="1:18">
      <c r="A282" s="103">
        <v>279</v>
      </c>
      <c r="B282" s="165" t="s">
        <v>469</v>
      </c>
      <c r="C282" s="150" t="s">
        <v>515</v>
      </c>
      <c r="D282" s="150">
        <v>30000</v>
      </c>
      <c r="E282" s="167" t="s">
        <v>135</v>
      </c>
      <c r="F282" s="105" t="s">
        <v>334</v>
      </c>
      <c r="G282" s="109" t="s">
        <v>28</v>
      </c>
      <c r="H282" s="166">
        <v>44105</v>
      </c>
      <c r="I282" s="166">
        <v>44196</v>
      </c>
      <c r="J282" s="147">
        <f t="shared" si="27"/>
        <v>92</v>
      </c>
      <c r="K282" s="160">
        <v>4.35</v>
      </c>
      <c r="L282" s="149">
        <f t="shared" si="28"/>
        <v>333.5</v>
      </c>
      <c r="M282" s="150" t="s">
        <v>473</v>
      </c>
      <c r="N282" s="151">
        <f t="shared" si="29"/>
        <v>233</v>
      </c>
      <c r="O282" s="151">
        <f t="shared" si="30"/>
        <v>92</v>
      </c>
      <c r="P282" s="151">
        <f t="shared" si="31"/>
        <v>333.5</v>
      </c>
      <c r="Q282" s="162">
        <f t="shared" si="33"/>
        <v>333.5</v>
      </c>
      <c r="R282" s="163" t="s">
        <v>473</v>
      </c>
    </row>
    <row r="283" s="100" customFormat="1" ht="20" customHeight="1" spans="1:18">
      <c r="A283" s="103">
        <v>280</v>
      </c>
      <c r="B283" s="165" t="s">
        <v>469</v>
      </c>
      <c r="C283" s="150" t="s">
        <v>516</v>
      </c>
      <c r="D283" s="150">
        <v>50000</v>
      </c>
      <c r="E283" s="167" t="s">
        <v>94</v>
      </c>
      <c r="F283" s="105" t="s">
        <v>95</v>
      </c>
      <c r="G283" s="109" t="s">
        <v>28</v>
      </c>
      <c r="H283" s="166">
        <v>44105</v>
      </c>
      <c r="I283" s="166">
        <v>44196</v>
      </c>
      <c r="J283" s="147">
        <f t="shared" ref="J283:J290" si="34">I283-H283+1</f>
        <v>92</v>
      </c>
      <c r="K283" s="160">
        <v>4.35</v>
      </c>
      <c r="L283" s="149">
        <f t="shared" ref="L283:L290" si="35">K283*J283*D283/36000</f>
        <v>555.833333333333</v>
      </c>
      <c r="M283" s="150" t="s">
        <v>473</v>
      </c>
      <c r="N283" s="151">
        <f t="shared" ref="N283:N290" si="36">F283-I283</f>
        <v>236</v>
      </c>
      <c r="O283" s="151">
        <f t="shared" ref="O283:O290" si="37">I283-H283+1</f>
        <v>92</v>
      </c>
      <c r="P283" s="151">
        <f t="shared" ref="P283:P290" si="38">(D283*O283*K283/36000)</f>
        <v>555.833333333333</v>
      </c>
      <c r="Q283" s="162">
        <f t="shared" si="33"/>
        <v>555.83</v>
      </c>
      <c r="R283" s="163" t="s">
        <v>473</v>
      </c>
    </row>
    <row r="284" s="100" customFormat="1" ht="20" customHeight="1" spans="1:18">
      <c r="A284" s="103">
        <v>281</v>
      </c>
      <c r="B284" s="165" t="s">
        <v>469</v>
      </c>
      <c r="C284" s="150" t="s">
        <v>517</v>
      </c>
      <c r="D284" s="150">
        <v>30000</v>
      </c>
      <c r="E284" s="167" t="s">
        <v>94</v>
      </c>
      <c r="F284" s="105" t="s">
        <v>95</v>
      </c>
      <c r="G284" s="109" t="s">
        <v>28</v>
      </c>
      <c r="H284" s="166">
        <v>44105</v>
      </c>
      <c r="I284" s="166">
        <v>44196</v>
      </c>
      <c r="J284" s="147">
        <f t="shared" si="34"/>
        <v>92</v>
      </c>
      <c r="K284" s="160">
        <v>4.35</v>
      </c>
      <c r="L284" s="149">
        <f t="shared" si="35"/>
        <v>333.5</v>
      </c>
      <c r="M284" s="150" t="s">
        <v>473</v>
      </c>
      <c r="N284" s="151">
        <f t="shared" si="36"/>
        <v>236</v>
      </c>
      <c r="O284" s="151">
        <f t="shared" si="37"/>
        <v>92</v>
      </c>
      <c r="P284" s="151">
        <f t="shared" si="38"/>
        <v>333.5</v>
      </c>
      <c r="Q284" s="162">
        <f t="shared" si="33"/>
        <v>333.5</v>
      </c>
      <c r="R284" s="163" t="s">
        <v>473</v>
      </c>
    </row>
    <row r="285" s="100" customFormat="1" ht="20" customHeight="1" spans="1:18">
      <c r="A285" s="103">
        <v>282</v>
      </c>
      <c r="B285" s="165" t="s">
        <v>469</v>
      </c>
      <c r="C285" s="150" t="s">
        <v>518</v>
      </c>
      <c r="D285" s="150">
        <v>30000</v>
      </c>
      <c r="E285" s="167" t="s">
        <v>157</v>
      </c>
      <c r="F285" s="105" t="s">
        <v>519</v>
      </c>
      <c r="G285" s="109" t="s">
        <v>28</v>
      </c>
      <c r="H285" s="166">
        <v>44105</v>
      </c>
      <c r="I285" s="166">
        <v>44196</v>
      </c>
      <c r="J285" s="147">
        <f t="shared" si="34"/>
        <v>92</v>
      </c>
      <c r="K285" s="160">
        <v>4.35</v>
      </c>
      <c r="L285" s="149">
        <f t="shared" si="35"/>
        <v>333.5</v>
      </c>
      <c r="M285" s="150" t="s">
        <v>473</v>
      </c>
      <c r="N285" s="151">
        <f t="shared" si="36"/>
        <v>179</v>
      </c>
      <c r="O285" s="151">
        <f t="shared" si="37"/>
        <v>92</v>
      </c>
      <c r="P285" s="151">
        <f t="shared" si="38"/>
        <v>333.5</v>
      </c>
      <c r="Q285" s="162">
        <f t="shared" si="33"/>
        <v>333.5</v>
      </c>
      <c r="R285" s="163" t="s">
        <v>473</v>
      </c>
    </row>
    <row r="286" s="100" customFormat="1" ht="20" customHeight="1" spans="1:18">
      <c r="A286" s="103">
        <v>283</v>
      </c>
      <c r="B286" s="165" t="s">
        <v>469</v>
      </c>
      <c r="C286" s="150" t="s">
        <v>520</v>
      </c>
      <c r="D286" s="150">
        <v>20000</v>
      </c>
      <c r="E286" s="167" t="s">
        <v>104</v>
      </c>
      <c r="F286" s="105" t="s">
        <v>105</v>
      </c>
      <c r="G286" s="109" t="s">
        <v>28</v>
      </c>
      <c r="H286" s="166">
        <v>44105</v>
      </c>
      <c r="I286" s="166">
        <v>44196</v>
      </c>
      <c r="J286" s="147">
        <f t="shared" si="34"/>
        <v>92</v>
      </c>
      <c r="K286" s="160">
        <v>4.35</v>
      </c>
      <c r="L286" s="149">
        <f t="shared" si="35"/>
        <v>222.333333333333</v>
      </c>
      <c r="M286" s="150" t="s">
        <v>473</v>
      </c>
      <c r="N286" s="151">
        <f t="shared" si="36"/>
        <v>239</v>
      </c>
      <c r="O286" s="151">
        <f t="shared" si="37"/>
        <v>92</v>
      </c>
      <c r="P286" s="151">
        <f t="shared" si="38"/>
        <v>222.333333333333</v>
      </c>
      <c r="Q286" s="162">
        <f t="shared" si="33"/>
        <v>222.33</v>
      </c>
      <c r="R286" s="163" t="s">
        <v>473</v>
      </c>
    </row>
    <row r="287" s="100" customFormat="1" ht="20" customHeight="1" spans="1:18">
      <c r="A287" s="103">
        <v>284</v>
      </c>
      <c r="B287" s="165" t="s">
        <v>469</v>
      </c>
      <c r="C287" s="150" t="s">
        <v>521</v>
      </c>
      <c r="D287" s="150">
        <v>50000</v>
      </c>
      <c r="E287" s="167" t="s">
        <v>111</v>
      </c>
      <c r="F287" s="105" t="s">
        <v>112</v>
      </c>
      <c r="G287" s="109" t="s">
        <v>28</v>
      </c>
      <c r="H287" s="166">
        <v>44105</v>
      </c>
      <c r="I287" s="166">
        <v>44196</v>
      </c>
      <c r="J287" s="147">
        <f t="shared" si="34"/>
        <v>92</v>
      </c>
      <c r="K287" s="160">
        <v>4.35</v>
      </c>
      <c r="L287" s="149">
        <f t="shared" si="35"/>
        <v>555.833333333333</v>
      </c>
      <c r="M287" s="150" t="s">
        <v>473</v>
      </c>
      <c r="N287" s="151">
        <f t="shared" si="36"/>
        <v>245</v>
      </c>
      <c r="O287" s="151">
        <f t="shared" si="37"/>
        <v>92</v>
      </c>
      <c r="P287" s="151">
        <f t="shared" si="38"/>
        <v>555.833333333333</v>
      </c>
      <c r="Q287" s="162">
        <f t="shared" si="33"/>
        <v>555.83</v>
      </c>
      <c r="R287" s="163" t="s">
        <v>473</v>
      </c>
    </row>
    <row r="288" s="100" customFormat="1" ht="20" customHeight="1" spans="1:18">
      <c r="A288" s="103">
        <v>285</v>
      </c>
      <c r="B288" s="165" t="s">
        <v>469</v>
      </c>
      <c r="C288" s="150" t="s">
        <v>522</v>
      </c>
      <c r="D288" s="150">
        <v>50000</v>
      </c>
      <c r="E288" s="167" t="s">
        <v>121</v>
      </c>
      <c r="F288" s="105" t="s">
        <v>122</v>
      </c>
      <c r="G288" s="109" t="s">
        <v>28</v>
      </c>
      <c r="H288" s="166" t="s">
        <v>121</v>
      </c>
      <c r="I288" s="166">
        <v>44196</v>
      </c>
      <c r="J288" s="147">
        <f t="shared" si="34"/>
        <v>46</v>
      </c>
      <c r="K288" s="160">
        <v>4.35</v>
      </c>
      <c r="L288" s="149">
        <f t="shared" si="35"/>
        <v>277.916666666667</v>
      </c>
      <c r="M288" s="150" t="s">
        <v>473</v>
      </c>
      <c r="N288" s="151">
        <f t="shared" si="36"/>
        <v>320</v>
      </c>
      <c r="O288" s="151">
        <f t="shared" si="37"/>
        <v>46</v>
      </c>
      <c r="P288" s="151">
        <f t="shared" si="38"/>
        <v>277.916666666667</v>
      </c>
      <c r="Q288" s="162">
        <v>48.34</v>
      </c>
      <c r="R288" s="163" t="s">
        <v>473</v>
      </c>
    </row>
    <row r="289" s="100" customFormat="1" ht="20" customHeight="1" spans="1:18">
      <c r="A289" s="103">
        <v>286</v>
      </c>
      <c r="B289" s="165" t="s">
        <v>469</v>
      </c>
      <c r="C289" s="150" t="s">
        <v>523</v>
      </c>
      <c r="D289" s="150">
        <v>50000</v>
      </c>
      <c r="E289" s="167" t="s">
        <v>31</v>
      </c>
      <c r="F289" s="105" t="s">
        <v>524</v>
      </c>
      <c r="G289" s="109" t="s">
        <v>28</v>
      </c>
      <c r="H289" s="166" t="s">
        <v>31</v>
      </c>
      <c r="I289" s="166">
        <v>44196</v>
      </c>
      <c r="J289" s="147">
        <f t="shared" si="34"/>
        <v>43</v>
      </c>
      <c r="K289" s="160">
        <v>4.35</v>
      </c>
      <c r="L289" s="149">
        <f t="shared" si="35"/>
        <v>259.791666666667</v>
      </c>
      <c r="M289" s="150" t="s">
        <v>473</v>
      </c>
      <c r="N289" s="151">
        <f t="shared" si="36"/>
        <v>323</v>
      </c>
      <c r="O289" s="151">
        <f t="shared" si="37"/>
        <v>43</v>
      </c>
      <c r="P289" s="151">
        <f t="shared" si="38"/>
        <v>259.791666666667</v>
      </c>
      <c r="Q289" s="162">
        <f>ROUND(P289,2)</f>
        <v>259.79</v>
      </c>
      <c r="R289" s="163" t="s">
        <v>473</v>
      </c>
    </row>
    <row r="290" s="100" customFormat="1" ht="20" customHeight="1" spans="1:18">
      <c r="A290" s="103">
        <v>287</v>
      </c>
      <c r="B290" s="173" t="s">
        <v>469</v>
      </c>
      <c r="C290" s="174" t="s">
        <v>525</v>
      </c>
      <c r="D290" s="174">
        <v>50000</v>
      </c>
      <c r="E290" s="175" t="s">
        <v>526</v>
      </c>
      <c r="F290" s="176" t="s">
        <v>482</v>
      </c>
      <c r="G290" s="177" t="s">
        <v>28</v>
      </c>
      <c r="H290" s="178" t="s">
        <v>526</v>
      </c>
      <c r="I290" s="178">
        <v>44196</v>
      </c>
      <c r="J290" s="181">
        <f t="shared" si="34"/>
        <v>35</v>
      </c>
      <c r="K290" s="182">
        <v>4.35</v>
      </c>
      <c r="L290" s="183">
        <f t="shared" si="35"/>
        <v>211.458333333333</v>
      </c>
      <c r="M290" s="174" t="s">
        <v>473</v>
      </c>
      <c r="N290" s="151">
        <f t="shared" si="36"/>
        <v>331</v>
      </c>
      <c r="O290" s="151">
        <f t="shared" si="37"/>
        <v>35</v>
      </c>
      <c r="P290" s="151">
        <f t="shared" si="38"/>
        <v>211.458333333333</v>
      </c>
      <c r="Q290" s="185">
        <v>24.17</v>
      </c>
      <c r="R290" s="186" t="s">
        <v>473</v>
      </c>
    </row>
    <row r="291" s="100" customFormat="1" ht="20" customHeight="1" spans="1:18">
      <c r="A291" s="179"/>
      <c r="B291" s="180" t="s">
        <v>527</v>
      </c>
      <c r="C291" s="179"/>
      <c r="D291" s="179"/>
      <c r="E291" s="179"/>
      <c r="F291" s="179"/>
      <c r="G291" s="179"/>
      <c r="H291" s="179"/>
      <c r="I291" s="179"/>
      <c r="J291" s="179"/>
      <c r="K291" s="179"/>
      <c r="L291" s="179"/>
      <c r="M291" s="179"/>
      <c r="N291" s="179"/>
      <c r="O291" s="179"/>
      <c r="P291" s="179"/>
      <c r="Q291" s="180">
        <f>SUM(Q4:Q290)</f>
        <v>111201.95</v>
      </c>
      <c r="R291" s="179"/>
    </row>
  </sheetData>
  <mergeCells count="1">
    <mergeCell ref="A2:R2"/>
  </mergeCells>
  <printOptions horizontalCentered="1"/>
  <pageMargins left="0.590277777777778" right="0.590277777777778" top="1" bottom="0.708333333333333" header="0.5" footer="0.5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261"/>
  <sheetViews>
    <sheetView tabSelected="1" workbookViewId="0">
      <selection activeCell="E19" sqref="E19"/>
    </sheetView>
  </sheetViews>
  <sheetFormatPr defaultColWidth="9" defaultRowHeight="14.4"/>
  <cols>
    <col min="1" max="1" width="4.87962962962963" style="1" customWidth="1"/>
    <col min="2" max="2" width="9" style="1"/>
    <col min="3" max="3" width="6.62962962962963" style="1" customWidth="1"/>
    <col min="4" max="4" width="10.6296296296296" style="1" customWidth="1"/>
    <col min="5" max="5" width="11.5" style="1"/>
    <col min="6" max="6" width="12.2037037037037" style="1" customWidth="1"/>
    <col min="7" max="7" width="11.6296296296296" style="1" customWidth="1"/>
    <col min="8" max="8" width="6.62962962962963" style="1" customWidth="1"/>
    <col min="9" max="9" width="10.4814814814815" style="1" customWidth="1"/>
    <col min="10" max="10" width="15.2222222222222" style="1" customWidth="1"/>
    <col min="11" max="11" width="4.87962962962963" style="1" customWidth="1"/>
    <col min="12" max="12" width="9.88888888888889" style="1" customWidth="1"/>
    <col min="13" max="13" width="9.87962962962963" style="1" hidden="1" customWidth="1"/>
    <col min="14" max="14" width="12.6666666666667" style="1" customWidth="1"/>
    <col min="15" max="15" width="12.1296296296296" style="1" customWidth="1"/>
    <col min="16" max="16" width="12.6296296296296" style="1" hidden="1" customWidth="1"/>
    <col min="17" max="17" width="9" style="1" hidden="1" customWidth="1"/>
    <col min="18" max="16384" width="9" style="1"/>
  </cols>
  <sheetData>
    <row r="1" s="1" customFormat="1" ht="39" customHeight="1" spans="1:16">
      <c r="A1" s="3" t="s">
        <v>528</v>
      </c>
      <c r="B1" s="3"/>
      <c r="C1" s="3"/>
      <c r="D1" s="3"/>
      <c r="E1" s="3"/>
      <c r="F1" s="3"/>
      <c r="G1" s="3"/>
      <c r="H1" s="3"/>
      <c r="I1" s="33"/>
      <c r="J1" s="33"/>
      <c r="K1" s="3"/>
      <c r="L1" s="3"/>
      <c r="M1" s="3"/>
      <c r="N1" s="3"/>
      <c r="O1" s="3"/>
      <c r="P1" s="34"/>
    </row>
    <row r="2" s="2" customFormat="1" ht="30" customHeight="1" spans="1:17">
      <c r="A2" s="4" t="s">
        <v>2</v>
      </c>
      <c r="B2" s="4" t="s">
        <v>3</v>
      </c>
      <c r="C2" s="4" t="s">
        <v>4</v>
      </c>
      <c r="D2" s="4" t="s">
        <v>5</v>
      </c>
      <c r="E2" s="4" t="s">
        <v>6</v>
      </c>
      <c r="F2" s="4" t="s">
        <v>529</v>
      </c>
      <c r="G2" s="4" t="s">
        <v>530</v>
      </c>
      <c r="H2" s="4" t="s">
        <v>8</v>
      </c>
      <c r="I2" s="35" t="s">
        <v>9</v>
      </c>
      <c r="J2" s="35" t="s">
        <v>10</v>
      </c>
      <c r="K2" s="4" t="s">
        <v>11</v>
      </c>
      <c r="L2" s="36" t="s">
        <v>531</v>
      </c>
      <c r="M2" s="37" t="s">
        <v>17</v>
      </c>
      <c r="N2" s="37" t="s">
        <v>17</v>
      </c>
      <c r="O2" s="38" t="s">
        <v>14</v>
      </c>
      <c r="P2" s="39"/>
      <c r="Q2" s="39"/>
    </row>
    <row r="3" s="2" customFormat="1" ht="20" customHeight="1" spans="1:17">
      <c r="A3" s="5">
        <v>1</v>
      </c>
      <c r="B3" s="6" t="s">
        <v>258</v>
      </c>
      <c r="C3" s="7" t="s">
        <v>266</v>
      </c>
      <c r="D3" s="8">
        <v>30000</v>
      </c>
      <c r="E3" s="9">
        <v>43896</v>
      </c>
      <c r="F3" s="9">
        <v>44202</v>
      </c>
      <c r="G3" s="10">
        <v>44202</v>
      </c>
      <c r="H3" s="11" t="s">
        <v>532</v>
      </c>
      <c r="I3" s="19">
        <v>44197</v>
      </c>
      <c r="J3" s="19">
        <v>44202</v>
      </c>
      <c r="K3" s="16">
        <f t="shared" ref="K3:K66" si="0">J3-I3+1</f>
        <v>6</v>
      </c>
      <c r="L3" s="40">
        <v>4.35</v>
      </c>
      <c r="M3" s="41">
        <f t="shared" ref="M3:M66" si="1">D3*K3*L3/100/360</f>
        <v>21.75</v>
      </c>
      <c r="N3" s="41">
        <f t="shared" ref="N3:N66" si="2">ROUND(M3,2)</f>
        <v>21.75</v>
      </c>
      <c r="O3" s="42" t="s">
        <v>262</v>
      </c>
      <c r="P3" s="43"/>
      <c r="Q3" s="43"/>
    </row>
    <row r="4" s="2" customFormat="1" ht="20" customHeight="1" spans="1:17">
      <c r="A4" s="5">
        <v>2</v>
      </c>
      <c r="B4" s="12" t="s">
        <v>348</v>
      </c>
      <c r="C4" s="13" t="s">
        <v>354</v>
      </c>
      <c r="D4" s="13" t="s">
        <v>350</v>
      </c>
      <c r="E4" s="13" t="s">
        <v>355</v>
      </c>
      <c r="F4" s="14">
        <v>44581</v>
      </c>
      <c r="G4" s="15">
        <v>44204</v>
      </c>
      <c r="H4" s="4" t="s">
        <v>533</v>
      </c>
      <c r="I4" s="18">
        <v>44197</v>
      </c>
      <c r="J4" s="44">
        <v>44204</v>
      </c>
      <c r="K4" s="45">
        <f t="shared" si="0"/>
        <v>8</v>
      </c>
      <c r="L4" s="46">
        <v>4.75</v>
      </c>
      <c r="M4" s="41">
        <f t="shared" si="1"/>
        <v>52.7777777777778</v>
      </c>
      <c r="N4" s="41">
        <f t="shared" si="2"/>
        <v>52.78</v>
      </c>
      <c r="O4" s="42" t="s">
        <v>353</v>
      </c>
      <c r="P4" s="47"/>
      <c r="Q4" s="47"/>
    </row>
    <row r="5" s="2" customFormat="1" ht="20" customHeight="1" spans="1:17">
      <c r="A5" s="5">
        <v>3</v>
      </c>
      <c r="B5" s="6" t="s">
        <v>258</v>
      </c>
      <c r="C5" s="7" t="s">
        <v>534</v>
      </c>
      <c r="D5" s="8">
        <v>40000</v>
      </c>
      <c r="E5" s="9">
        <v>43496</v>
      </c>
      <c r="F5" s="9">
        <v>44227</v>
      </c>
      <c r="G5" s="10">
        <v>44208</v>
      </c>
      <c r="H5" s="16" t="s">
        <v>533</v>
      </c>
      <c r="I5" s="19">
        <v>44197</v>
      </c>
      <c r="J5" s="19">
        <v>44208</v>
      </c>
      <c r="K5" s="16">
        <f t="shared" si="0"/>
        <v>12</v>
      </c>
      <c r="L5" s="40">
        <v>4.75</v>
      </c>
      <c r="M5" s="41">
        <f t="shared" si="1"/>
        <v>63.3333333333333</v>
      </c>
      <c r="N5" s="41">
        <f t="shared" si="2"/>
        <v>63.33</v>
      </c>
      <c r="O5" s="42" t="s">
        <v>262</v>
      </c>
      <c r="P5" s="43"/>
      <c r="Q5" s="43"/>
    </row>
    <row r="6" s="2" customFormat="1" ht="20" customHeight="1" spans="1:17">
      <c r="A6" s="5">
        <v>4</v>
      </c>
      <c r="B6" s="6" t="s">
        <v>258</v>
      </c>
      <c r="C6" s="7" t="s">
        <v>286</v>
      </c>
      <c r="D6" s="8">
        <v>50000</v>
      </c>
      <c r="E6" s="9">
        <v>43496</v>
      </c>
      <c r="F6" s="9">
        <v>44227</v>
      </c>
      <c r="G6" s="10">
        <v>44225</v>
      </c>
      <c r="H6" s="16" t="s">
        <v>533</v>
      </c>
      <c r="I6" s="19">
        <v>44197</v>
      </c>
      <c r="J6" s="19">
        <v>44225</v>
      </c>
      <c r="K6" s="16">
        <f t="shared" si="0"/>
        <v>29</v>
      </c>
      <c r="L6" s="40">
        <v>4.75</v>
      </c>
      <c r="M6" s="41">
        <f t="shared" si="1"/>
        <v>191.319444444444</v>
      </c>
      <c r="N6" s="41">
        <f t="shared" si="2"/>
        <v>191.32</v>
      </c>
      <c r="O6" s="42" t="s">
        <v>262</v>
      </c>
      <c r="P6" s="43"/>
      <c r="Q6" s="43"/>
    </row>
    <row r="7" s="2" customFormat="1" ht="20" customHeight="1" spans="1:17">
      <c r="A7" s="5">
        <v>5</v>
      </c>
      <c r="B7" s="6" t="s">
        <v>258</v>
      </c>
      <c r="C7" s="13" t="s">
        <v>280</v>
      </c>
      <c r="D7" s="17">
        <v>50000</v>
      </c>
      <c r="E7" s="18">
        <v>43979</v>
      </c>
      <c r="F7" s="9">
        <v>44344</v>
      </c>
      <c r="G7" s="19">
        <v>44245</v>
      </c>
      <c r="H7" s="11" t="s">
        <v>532</v>
      </c>
      <c r="I7" s="19">
        <v>44197</v>
      </c>
      <c r="J7" s="19">
        <v>44245</v>
      </c>
      <c r="K7" s="16">
        <f t="shared" si="0"/>
        <v>49</v>
      </c>
      <c r="L7" s="48">
        <v>4.35</v>
      </c>
      <c r="M7" s="41">
        <f t="shared" si="1"/>
        <v>296.041666666667</v>
      </c>
      <c r="N7" s="41">
        <f t="shared" si="2"/>
        <v>296.04</v>
      </c>
      <c r="O7" s="42" t="s">
        <v>262</v>
      </c>
      <c r="P7" s="49"/>
      <c r="Q7" s="49"/>
    </row>
    <row r="8" s="2" customFormat="1" ht="20" customHeight="1" spans="1:17">
      <c r="A8" s="5">
        <v>6</v>
      </c>
      <c r="B8" s="20" t="s">
        <v>123</v>
      </c>
      <c r="C8" s="13" t="s">
        <v>124</v>
      </c>
      <c r="D8" s="13" t="s">
        <v>364</v>
      </c>
      <c r="E8" s="21" t="s">
        <v>125</v>
      </c>
      <c r="F8" s="22">
        <v>44264</v>
      </c>
      <c r="G8" s="22">
        <v>44264</v>
      </c>
      <c r="H8" s="11" t="s">
        <v>532</v>
      </c>
      <c r="I8" s="27">
        <v>44197</v>
      </c>
      <c r="J8" s="27">
        <v>44264</v>
      </c>
      <c r="K8" s="16">
        <f t="shared" si="0"/>
        <v>68</v>
      </c>
      <c r="L8" s="50">
        <v>4.35</v>
      </c>
      <c r="M8" s="41">
        <f t="shared" si="1"/>
        <v>246.5</v>
      </c>
      <c r="N8" s="41">
        <f t="shared" si="2"/>
        <v>246.5</v>
      </c>
      <c r="O8" s="42" t="s">
        <v>175</v>
      </c>
      <c r="P8" s="51"/>
      <c r="Q8" s="51"/>
    </row>
    <row r="9" s="2" customFormat="1" ht="20" customHeight="1" spans="1:17">
      <c r="A9" s="5">
        <v>7</v>
      </c>
      <c r="B9" s="20" t="s">
        <v>123</v>
      </c>
      <c r="C9" s="13" t="s">
        <v>128</v>
      </c>
      <c r="D9" s="13" t="s">
        <v>364</v>
      </c>
      <c r="E9" s="21" t="s">
        <v>125</v>
      </c>
      <c r="F9" s="22">
        <v>44264</v>
      </c>
      <c r="G9" s="22">
        <v>44263</v>
      </c>
      <c r="H9" s="11" t="s">
        <v>532</v>
      </c>
      <c r="I9" s="27">
        <v>44197</v>
      </c>
      <c r="J9" s="27">
        <v>44263</v>
      </c>
      <c r="K9" s="16">
        <f t="shared" si="0"/>
        <v>67</v>
      </c>
      <c r="L9" s="50">
        <v>4.35</v>
      </c>
      <c r="M9" s="41">
        <f t="shared" si="1"/>
        <v>242.875</v>
      </c>
      <c r="N9" s="41">
        <f t="shared" si="2"/>
        <v>242.88</v>
      </c>
      <c r="O9" s="42" t="s">
        <v>175</v>
      </c>
      <c r="P9" s="51"/>
      <c r="Q9" s="51"/>
    </row>
    <row r="10" s="2" customFormat="1" ht="20" customHeight="1" spans="1:17">
      <c r="A10" s="5">
        <v>8</v>
      </c>
      <c r="B10" s="12" t="s">
        <v>348</v>
      </c>
      <c r="C10" s="13" t="s">
        <v>398</v>
      </c>
      <c r="D10" s="13" t="s">
        <v>350</v>
      </c>
      <c r="E10" s="13" t="s">
        <v>399</v>
      </c>
      <c r="F10" s="14">
        <v>44414</v>
      </c>
      <c r="G10" s="15">
        <v>44277</v>
      </c>
      <c r="H10" s="4" t="s">
        <v>532</v>
      </c>
      <c r="I10" s="18">
        <v>44197</v>
      </c>
      <c r="J10" s="44">
        <v>44277</v>
      </c>
      <c r="K10" s="45">
        <f t="shared" si="0"/>
        <v>81</v>
      </c>
      <c r="L10" s="46">
        <v>4.35</v>
      </c>
      <c r="M10" s="41">
        <f t="shared" si="1"/>
        <v>489.375</v>
      </c>
      <c r="N10" s="41">
        <f t="shared" si="2"/>
        <v>489.38</v>
      </c>
      <c r="O10" s="42" t="s">
        <v>353</v>
      </c>
      <c r="P10" s="51"/>
      <c r="Q10" s="51"/>
    </row>
    <row r="11" s="2" customFormat="1" ht="20" customHeight="1" spans="1:17">
      <c r="A11" s="5">
        <v>9</v>
      </c>
      <c r="B11" s="6" t="s">
        <v>258</v>
      </c>
      <c r="C11" s="7" t="s">
        <v>325</v>
      </c>
      <c r="D11" s="8">
        <v>30000</v>
      </c>
      <c r="E11" s="9">
        <v>43976</v>
      </c>
      <c r="F11" s="9">
        <v>44341</v>
      </c>
      <c r="G11" s="10"/>
      <c r="H11" s="11" t="s">
        <v>532</v>
      </c>
      <c r="I11" s="19">
        <v>44197</v>
      </c>
      <c r="J11" s="19">
        <v>44286</v>
      </c>
      <c r="K11" s="16">
        <f t="shared" si="0"/>
        <v>90</v>
      </c>
      <c r="L11" s="40">
        <v>4.35</v>
      </c>
      <c r="M11" s="41">
        <f t="shared" si="1"/>
        <v>326.25</v>
      </c>
      <c r="N11" s="41">
        <f t="shared" si="2"/>
        <v>326.25</v>
      </c>
      <c r="O11" s="42" t="s">
        <v>262</v>
      </c>
      <c r="P11" s="52"/>
      <c r="Q11" s="52"/>
    </row>
    <row r="12" s="2" customFormat="1" ht="20" customHeight="1" spans="1:17">
      <c r="A12" s="5">
        <v>10</v>
      </c>
      <c r="B12" s="6" t="s">
        <v>258</v>
      </c>
      <c r="C12" s="7" t="s">
        <v>309</v>
      </c>
      <c r="D12" s="8">
        <v>50000</v>
      </c>
      <c r="E12" s="9">
        <v>43977</v>
      </c>
      <c r="F12" s="9">
        <v>44342</v>
      </c>
      <c r="G12" s="10"/>
      <c r="H12" s="11" t="s">
        <v>532</v>
      </c>
      <c r="I12" s="19">
        <v>44197</v>
      </c>
      <c r="J12" s="19">
        <v>44286</v>
      </c>
      <c r="K12" s="16">
        <f t="shared" si="0"/>
        <v>90</v>
      </c>
      <c r="L12" s="40">
        <v>4.35</v>
      </c>
      <c r="M12" s="41">
        <f t="shared" si="1"/>
        <v>543.75</v>
      </c>
      <c r="N12" s="41">
        <f t="shared" si="2"/>
        <v>543.75</v>
      </c>
      <c r="O12" s="42" t="s">
        <v>262</v>
      </c>
      <c r="P12" s="52"/>
      <c r="Q12" s="52"/>
    </row>
    <row r="13" s="2" customFormat="1" ht="20" customHeight="1" spans="1:17">
      <c r="A13" s="5">
        <v>11</v>
      </c>
      <c r="B13" s="6" t="s">
        <v>258</v>
      </c>
      <c r="C13" s="23" t="s">
        <v>304</v>
      </c>
      <c r="D13" s="24">
        <v>50000</v>
      </c>
      <c r="E13" s="25">
        <v>43980</v>
      </c>
      <c r="F13" s="9">
        <v>44345</v>
      </c>
      <c r="G13" s="26"/>
      <c r="H13" s="11" t="s">
        <v>532</v>
      </c>
      <c r="I13" s="19">
        <v>44197</v>
      </c>
      <c r="J13" s="19">
        <v>44286</v>
      </c>
      <c r="K13" s="16">
        <f t="shared" si="0"/>
        <v>90</v>
      </c>
      <c r="L13" s="53">
        <v>4.35</v>
      </c>
      <c r="M13" s="41">
        <f t="shared" si="1"/>
        <v>543.75</v>
      </c>
      <c r="N13" s="41">
        <f t="shared" si="2"/>
        <v>543.75</v>
      </c>
      <c r="O13" s="42" t="s">
        <v>262</v>
      </c>
      <c r="P13" s="54"/>
      <c r="Q13" s="54"/>
    </row>
    <row r="14" s="2" customFormat="1" ht="20" customHeight="1" spans="1:17">
      <c r="A14" s="5">
        <v>12</v>
      </c>
      <c r="B14" s="6" t="s">
        <v>258</v>
      </c>
      <c r="C14" s="7" t="s">
        <v>307</v>
      </c>
      <c r="D14" s="8">
        <v>50000</v>
      </c>
      <c r="E14" s="27">
        <v>43980</v>
      </c>
      <c r="F14" s="9">
        <v>44345</v>
      </c>
      <c r="G14" s="14"/>
      <c r="H14" s="11" t="s">
        <v>532</v>
      </c>
      <c r="I14" s="19">
        <v>44197</v>
      </c>
      <c r="J14" s="19">
        <v>44286</v>
      </c>
      <c r="K14" s="16">
        <f t="shared" si="0"/>
        <v>90</v>
      </c>
      <c r="L14" s="40">
        <v>4.35</v>
      </c>
      <c r="M14" s="41">
        <f t="shared" si="1"/>
        <v>543.75</v>
      </c>
      <c r="N14" s="41">
        <f t="shared" si="2"/>
        <v>543.75</v>
      </c>
      <c r="O14" s="42" t="s">
        <v>262</v>
      </c>
      <c r="P14" s="52"/>
      <c r="Q14" s="52"/>
    </row>
    <row r="15" s="2" customFormat="1" ht="20" customHeight="1" spans="1:17">
      <c r="A15" s="5">
        <v>13</v>
      </c>
      <c r="B15" s="6" t="s">
        <v>258</v>
      </c>
      <c r="C15" s="7" t="s">
        <v>308</v>
      </c>
      <c r="D15" s="8">
        <v>50000</v>
      </c>
      <c r="E15" s="9">
        <v>43980</v>
      </c>
      <c r="F15" s="9">
        <v>44345</v>
      </c>
      <c r="G15" s="10"/>
      <c r="H15" s="11" t="s">
        <v>532</v>
      </c>
      <c r="I15" s="19">
        <v>44197</v>
      </c>
      <c r="J15" s="19">
        <v>44286</v>
      </c>
      <c r="K15" s="16">
        <f t="shared" si="0"/>
        <v>90</v>
      </c>
      <c r="L15" s="40">
        <v>4.35</v>
      </c>
      <c r="M15" s="41">
        <f t="shared" si="1"/>
        <v>543.75</v>
      </c>
      <c r="N15" s="41">
        <f t="shared" si="2"/>
        <v>543.75</v>
      </c>
      <c r="O15" s="42" t="s">
        <v>262</v>
      </c>
      <c r="P15" s="52"/>
      <c r="Q15" s="52"/>
    </row>
    <row r="16" s="2" customFormat="1" ht="20" customHeight="1" spans="1:17">
      <c r="A16" s="5">
        <v>14</v>
      </c>
      <c r="B16" s="6" t="s">
        <v>258</v>
      </c>
      <c r="C16" s="7" t="s">
        <v>312</v>
      </c>
      <c r="D16" s="8">
        <v>50000</v>
      </c>
      <c r="E16" s="9">
        <v>43980</v>
      </c>
      <c r="F16" s="9">
        <v>44345</v>
      </c>
      <c r="G16" s="10"/>
      <c r="H16" s="11" t="s">
        <v>532</v>
      </c>
      <c r="I16" s="19">
        <v>44197</v>
      </c>
      <c r="J16" s="19">
        <v>44286</v>
      </c>
      <c r="K16" s="16">
        <f t="shared" si="0"/>
        <v>90</v>
      </c>
      <c r="L16" s="40">
        <v>4.35</v>
      </c>
      <c r="M16" s="41">
        <f t="shared" si="1"/>
        <v>543.75</v>
      </c>
      <c r="N16" s="41">
        <f t="shared" si="2"/>
        <v>543.75</v>
      </c>
      <c r="O16" s="42" t="s">
        <v>262</v>
      </c>
      <c r="P16" s="52"/>
      <c r="Q16" s="52"/>
    </row>
    <row r="17" s="2" customFormat="1" ht="20" customHeight="1" spans="1:17">
      <c r="A17" s="5">
        <v>15</v>
      </c>
      <c r="B17" s="6" t="s">
        <v>258</v>
      </c>
      <c r="C17" s="7" t="s">
        <v>322</v>
      </c>
      <c r="D17" s="8">
        <v>50000</v>
      </c>
      <c r="E17" s="9">
        <v>44012</v>
      </c>
      <c r="F17" s="9">
        <v>44377</v>
      </c>
      <c r="G17" s="10"/>
      <c r="H17" s="11" t="s">
        <v>532</v>
      </c>
      <c r="I17" s="19">
        <v>44197</v>
      </c>
      <c r="J17" s="19">
        <v>44286</v>
      </c>
      <c r="K17" s="16">
        <f t="shared" si="0"/>
        <v>90</v>
      </c>
      <c r="L17" s="40">
        <v>4.35</v>
      </c>
      <c r="M17" s="41">
        <f t="shared" si="1"/>
        <v>543.75</v>
      </c>
      <c r="N17" s="41">
        <f t="shared" si="2"/>
        <v>543.75</v>
      </c>
      <c r="O17" s="42" t="s">
        <v>262</v>
      </c>
      <c r="P17" s="52"/>
      <c r="Q17" s="52"/>
    </row>
    <row r="18" s="2" customFormat="1" ht="20" customHeight="1" spans="1:17">
      <c r="A18" s="5">
        <v>16</v>
      </c>
      <c r="B18" s="6" t="s">
        <v>258</v>
      </c>
      <c r="C18" s="7" t="s">
        <v>324</v>
      </c>
      <c r="D18" s="8">
        <v>50000</v>
      </c>
      <c r="E18" s="9">
        <v>44012</v>
      </c>
      <c r="F18" s="9">
        <v>44377</v>
      </c>
      <c r="G18" s="10"/>
      <c r="H18" s="11" t="s">
        <v>532</v>
      </c>
      <c r="I18" s="19">
        <v>44197</v>
      </c>
      <c r="J18" s="19">
        <v>44286</v>
      </c>
      <c r="K18" s="16">
        <f t="shared" si="0"/>
        <v>90</v>
      </c>
      <c r="L18" s="40">
        <v>4.35</v>
      </c>
      <c r="M18" s="41">
        <f t="shared" si="1"/>
        <v>543.75</v>
      </c>
      <c r="N18" s="41">
        <f t="shared" si="2"/>
        <v>543.75</v>
      </c>
      <c r="O18" s="42" t="s">
        <v>262</v>
      </c>
      <c r="P18" s="52"/>
      <c r="Q18" s="52"/>
    </row>
    <row r="19" s="2" customFormat="1" ht="20" customHeight="1" spans="1:17">
      <c r="A19" s="5">
        <v>17</v>
      </c>
      <c r="B19" s="6" t="s">
        <v>258</v>
      </c>
      <c r="C19" s="23" t="s">
        <v>263</v>
      </c>
      <c r="D19" s="24">
        <v>20000</v>
      </c>
      <c r="E19" s="25">
        <v>44015</v>
      </c>
      <c r="F19" s="9">
        <v>44380</v>
      </c>
      <c r="G19" s="26"/>
      <c r="H19" s="11" t="s">
        <v>532</v>
      </c>
      <c r="I19" s="19">
        <v>44197</v>
      </c>
      <c r="J19" s="19">
        <v>44286</v>
      </c>
      <c r="K19" s="16">
        <f t="shared" si="0"/>
        <v>90</v>
      </c>
      <c r="L19" s="53">
        <v>4.35</v>
      </c>
      <c r="M19" s="41">
        <f t="shared" si="1"/>
        <v>217.5</v>
      </c>
      <c r="N19" s="41">
        <f t="shared" si="2"/>
        <v>217.5</v>
      </c>
      <c r="O19" s="42" t="s">
        <v>262</v>
      </c>
      <c r="P19" s="54"/>
      <c r="Q19" s="54"/>
    </row>
    <row r="20" s="2" customFormat="1" ht="20" customHeight="1" spans="1:17">
      <c r="A20" s="5">
        <v>18</v>
      </c>
      <c r="B20" s="6" t="s">
        <v>258</v>
      </c>
      <c r="C20" s="7" t="s">
        <v>319</v>
      </c>
      <c r="D20" s="8">
        <v>50000</v>
      </c>
      <c r="E20" s="9">
        <v>44021</v>
      </c>
      <c r="F20" s="9">
        <v>44386</v>
      </c>
      <c r="G20" s="10"/>
      <c r="H20" s="11" t="s">
        <v>532</v>
      </c>
      <c r="I20" s="19">
        <v>44197</v>
      </c>
      <c r="J20" s="19">
        <v>44286</v>
      </c>
      <c r="K20" s="16">
        <f t="shared" si="0"/>
        <v>90</v>
      </c>
      <c r="L20" s="40">
        <v>4.35</v>
      </c>
      <c r="M20" s="41">
        <f t="shared" si="1"/>
        <v>543.75</v>
      </c>
      <c r="N20" s="41">
        <f t="shared" si="2"/>
        <v>543.75</v>
      </c>
      <c r="O20" s="42" t="s">
        <v>262</v>
      </c>
      <c r="P20" s="52"/>
      <c r="Q20" s="52"/>
    </row>
    <row r="21" s="2" customFormat="1" ht="20" customHeight="1" spans="1:17">
      <c r="A21" s="5">
        <v>19</v>
      </c>
      <c r="B21" s="6" t="s">
        <v>258</v>
      </c>
      <c r="C21" s="7" t="s">
        <v>328</v>
      </c>
      <c r="D21" s="8">
        <v>50000</v>
      </c>
      <c r="E21" s="9">
        <v>44046</v>
      </c>
      <c r="F21" s="9">
        <v>44411</v>
      </c>
      <c r="G21" s="10"/>
      <c r="H21" s="11" t="s">
        <v>532</v>
      </c>
      <c r="I21" s="19">
        <v>44197</v>
      </c>
      <c r="J21" s="19">
        <v>44286</v>
      </c>
      <c r="K21" s="16">
        <f t="shared" si="0"/>
        <v>90</v>
      </c>
      <c r="L21" s="40">
        <v>4.35</v>
      </c>
      <c r="M21" s="41">
        <f t="shared" si="1"/>
        <v>543.75</v>
      </c>
      <c r="N21" s="41">
        <f t="shared" si="2"/>
        <v>543.75</v>
      </c>
      <c r="O21" s="42" t="s">
        <v>262</v>
      </c>
      <c r="P21" s="52"/>
      <c r="Q21" s="52"/>
    </row>
    <row r="22" s="2" customFormat="1" ht="20" customHeight="1" spans="1:17">
      <c r="A22" s="5">
        <v>20</v>
      </c>
      <c r="B22" s="6" t="s">
        <v>258</v>
      </c>
      <c r="C22" s="7" t="s">
        <v>335</v>
      </c>
      <c r="D22" s="8">
        <v>50000</v>
      </c>
      <c r="E22" s="9">
        <v>44055</v>
      </c>
      <c r="F22" s="9">
        <v>44420</v>
      </c>
      <c r="G22" s="10"/>
      <c r="H22" s="11" t="s">
        <v>532</v>
      </c>
      <c r="I22" s="19">
        <v>44197</v>
      </c>
      <c r="J22" s="19">
        <v>44286</v>
      </c>
      <c r="K22" s="16">
        <f t="shared" si="0"/>
        <v>90</v>
      </c>
      <c r="L22" s="40">
        <v>4.35</v>
      </c>
      <c r="M22" s="41">
        <f t="shared" si="1"/>
        <v>543.75</v>
      </c>
      <c r="N22" s="41">
        <f t="shared" si="2"/>
        <v>543.75</v>
      </c>
      <c r="O22" s="42" t="s">
        <v>262</v>
      </c>
      <c r="P22" s="52"/>
      <c r="Q22" s="52"/>
    </row>
    <row r="23" s="2" customFormat="1" ht="20" customHeight="1" spans="1:17">
      <c r="A23" s="5">
        <v>21</v>
      </c>
      <c r="B23" s="6" t="s">
        <v>258</v>
      </c>
      <c r="C23" s="23" t="s">
        <v>301</v>
      </c>
      <c r="D23" s="24">
        <v>50000</v>
      </c>
      <c r="E23" s="25">
        <v>44056</v>
      </c>
      <c r="F23" s="9">
        <v>44421</v>
      </c>
      <c r="G23" s="26"/>
      <c r="H23" s="11" t="s">
        <v>532</v>
      </c>
      <c r="I23" s="19">
        <v>44197</v>
      </c>
      <c r="J23" s="19">
        <v>44286</v>
      </c>
      <c r="K23" s="16">
        <f t="shared" si="0"/>
        <v>90</v>
      </c>
      <c r="L23" s="53">
        <v>4.35</v>
      </c>
      <c r="M23" s="41">
        <f t="shared" si="1"/>
        <v>543.75</v>
      </c>
      <c r="N23" s="41">
        <f t="shared" si="2"/>
        <v>543.75</v>
      </c>
      <c r="O23" s="42" t="s">
        <v>262</v>
      </c>
      <c r="P23" s="54"/>
      <c r="Q23" s="54"/>
    </row>
    <row r="24" s="2" customFormat="1" ht="20" customHeight="1" spans="1:17">
      <c r="A24" s="5">
        <v>22</v>
      </c>
      <c r="B24" s="6" t="s">
        <v>258</v>
      </c>
      <c r="C24" s="7" t="s">
        <v>333</v>
      </c>
      <c r="D24" s="8">
        <v>50000</v>
      </c>
      <c r="E24" s="27">
        <v>44064</v>
      </c>
      <c r="F24" s="9">
        <v>44429</v>
      </c>
      <c r="G24" s="14"/>
      <c r="H24" s="11" t="s">
        <v>532</v>
      </c>
      <c r="I24" s="19">
        <v>44197</v>
      </c>
      <c r="J24" s="19">
        <v>44286</v>
      </c>
      <c r="K24" s="16">
        <f t="shared" si="0"/>
        <v>90</v>
      </c>
      <c r="L24" s="40">
        <v>4.35</v>
      </c>
      <c r="M24" s="41">
        <f t="shared" si="1"/>
        <v>543.75</v>
      </c>
      <c r="N24" s="41">
        <f t="shared" si="2"/>
        <v>543.75</v>
      </c>
      <c r="O24" s="42" t="s">
        <v>262</v>
      </c>
      <c r="P24" s="52"/>
      <c r="Q24" s="52"/>
    </row>
    <row r="25" s="2" customFormat="1" ht="20" customHeight="1" spans="1:17">
      <c r="A25" s="5">
        <v>23</v>
      </c>
      <c r="B25" s="6" t="s">
        <v>258</v>
      </c>
      <c r="C25" s="7" t="s">
        <v>289</v>
      </c>
      <c r="D25" s="8">
        <v>50000</v>
      </c>
      <c r="E25" s="9">
        <v>44070</v>
      </c>
      <c r="F25" s="9">
        <v>44435</v>
      </c>
      <c r="G25" s="10"/>
      <c r="H25" s="11" t="s">
        <v>532</v>
      </c>
      <c r="I25" s="19">
        <v>44197</v>
      </c>
      <c r="J25" s="19">
        <v>44286</v>
      </c>
      <c r="K25" s="16">
        <f t="shared" si="0"/>
        <v>90</v>
      </c>
      <c r="L25" s="40">
        <v>4.35</v>
      </c>
      <c r="M25" s="41">
        <f t="shared" si="1"/>
        <v>543.75</v>
      </c>
      <c r="N25" s="41">
        <f t="shared" si="2"/>
        <v>543.75</v>
      </c>
      <c r="O25" s="42" t="s">
        <v>262</v>
      </c>
      <c r="P25" s="52"/>
      <c r="Q25" s="52"/>
    </row>
    <row r="26" s="2" customFormat="1" ht="20" customHeight="1" spans="1:17">
      <c r="A26" s="5">
        <v>24</v>
      </c>
      <c r="B26" s="6" t="s">
        <v>258</v>
      </c>
      <c r="C26" s="7" t="s">
        <v>296</v>
      </c>
      <c r="D26" s="8">
        <v>50000</v>
      </c>
      <c r="E26" s="9">
        <v>44070</v>
      </c>
      <c r="F26" s="9">
        <v>44435</v>
      </c>
      <c r="G26" s="10"/>
      <c r="H26" s="11" t="s">
        <v>532</v>
      </c>
      <c r="I26" s="19">
        <v>44197</v>
      </c>
      <c r="J26" s="19">
        <v>44286</v>
      </c>
      <c r="K26" s="16">
        <f t="shared" si="0"/>
        <v>90</v>
      </c>
      <c r="L26" s="40">
        <v>4.35</v>
      </c>
      <c r="M26" s="41">
        <f t="shared" si="1"/>
        <v>543.75</v>
      </c>
      <c r="N26" s="41">
        <f t="shared" si="2"/>
        <v>543.75</v>
      </c>
      <c r="O26" s="42" t="s">
        <v>262</v>
      </c>
      <c r="P26" s="52"/>
      <c r="Q26" s="52"/>
    </row>
    <row r="27" s="2" customFormat="1" ht="20" customHeight="1" spans="1:17">
      <c r="A27" s="5">
        <v>25</v>
      </c>
      <c r="B27" s="6" t="s">
        <v>258</v>
      </c>
      <c r="C27" s="7" t="s">
        <v>269</v>
      </c>
      <c r="D27" s="8">
        <v>30000</v>
      </c>
      <c r="E27" s="9">
        <v>44071</v>
      </c>
      <c r="F27" s="9">
        <v>44436</v>
      </c>
      <c r="G27" s="10"/>
      <c r="H27" s="11" t="s">
        <v>532</v>
      </c>
      <c r="I27" s="19">
        <v>44197</v>
      </c>
      <c r="J27" s="19">
        <v>44286</v>
      </c>
      <c r="K27" s="16">
        <f t="shared" si="0"/>
        <v>90</v>
      </c>
      <c r="L27" s="40">
        <v>4.35</v>
      </c>
      <c r="M27" s="41">
        <f t="shared" si="1"/>
        <v>326.25</v>
      </c>
      <c r="N27" s="41">
        <f t="shared" si="2"/>
        <v>326.25</v>
      </c>
      <c r="O27" s="42" t="s">
        <v>262</v>
      </c>
      <c r="P27" s="52"/>
      <c r="Q27" s="52"/>
    </row>
    <row r="28" s="2" customFormat="1" ht="20" customHeight="1" spans="1:17">
      <c r="A28" s="5">
        <v>26</v>
      </c>
      <c r="B28" s="6" t="s">
        <v>258</v>
      </c>
      <c r="C28" s="7" t="s">
        <v>290</v>
      </c>
      <c r="D28" s="8">
        <v>50000</v>
      </c>
      <c r="E28" s="9">
        <v>44071</v>
      </c>
      <c r="F28" s="9">
        <v>44436</v>
      </c>
      <c r="G28" s="10"/>
      <c r="H28" s="11" t="s">
        <v>532</v>
      </c>
      <c r="I28" s="19">
        <v>44197</v>
      </c>
      <c r="J28" s="19">
        <v>44286</v>
      </c>
      <c r="K28" s="16">
        <f t="shared" si="0"/>
        <v>90</v>
      </c>
      <c r="L28" s="40">
        <v>4.35</v>
      </c>
      <c r="M28" s="41">
        <f t="shared" si="1"/>
        <v>543.75</v>
      </c>
      <c r="N28" s="41">
        <f t="shared" si="2"/>
        <v>543.75</v>
      </c>
      <c r="O28" s="42" t="s">
        <v>262</v>
      </c>
      <c r="P28" s="52"/>
      <c r="Q28" s="52"/>
    </row>
    <row r="29" s="2" customFormat="1" ht="20" customHeight="1" spans="1:17">
      <c r="A29" s="5">
        <v>27</v>
      </c>
      <c r="B29" s="6" t="s">
        <v>258</v>
      </c>
      <c r="C29" s="7" t="s">
        <v>291</v>
      </c>
      <c r="D29" s="8">
        <v>50000</v>
      </c>
      <c r="E29" s="9">
        <v>44071</v>
      </c>
      <c r="F29" s="9">
        <v>44436</v>
      </c>
      <c r="G29" s="10"/>
      <c r="H29" s="11" t="s">
        <v>532</v>
      </c>
      <c r="I29" s="19">
        <v>44197</v>
      </c>
      <c r="J29" s="19">
        <v>44286</v>
      </c>
      <c r="K29" s="16">
        <f t="shared" si="0"/>
        <v>90</v>
      </c>
      <c r="L29" s="40">
        <v>4.35</v>
      </c>
      <c r="M29" s="41">
        <f t="shared" si="1"/>
        <v>543.75</v>
      </c>
      <c r="N29" s="41">
        <f t="shared" si="2"/>
        <v>543.75</v>
      </c>
      <c r="O29" s="42" t="s">
        <v>262</v>
      </c>
      <c r="P29" s="52"/>
      <c r="Q29" s="52"/>
    </row>
    <row r="30" s="2" customFormat="1" ht="20" customHeight="1" spans="1:17">
      <c r="A30" s="5">
        <v>28</v>
      </c>
      <c r="B30" s="6" t="s">
        <v>258</v>
      </c>
      <c r="C30" s="7" t="s">
        <v>292</v>
      </c>
      <c r="D30" s="8">
        <v>50000</v>
      </c>
      <c r="E30" s="9">
        <v>44071</v>
      </c>
      <c r="F30" s="9">
        <v>44436</v>
      </c>
      <c r="G30" s="10"/>
      <c r="H30" s="11" t="s">
        <v>532</v>
      </c>
      <c r="I30" s="19">
        <v>44197</v>
      </c>
      <c r="J30" s="19">
        <v>44286</v>
      </c>
      <c r="K30" s="16">
        <f t="shared" si="0"/>
        <v>90</v>
      </c>
      <c r="L30" s="40">
        <v>4.35</v>
      </c>
      <c r="M30" s="41">
        <f t="shared" si="1"/>
        <v>543.75</v>
      </c>
      <c r="N30" s="41">
        <f t="shared" si="2"/>
        <v>543.75</v>
      </c>
      <c r="O30" s="42" t="s">
        <v>262</v>
      </c>
      <c r="P30" s="52"/>
      <c r="Q30" s="52"/>
    </row>
    <row r="31" s="2" customFormat="1" ht="20" customHeight="1" spans="1:17">
      <c r="A31" s="5">
        <v>29</v>
      </c>
      <c r="B31" s="6" t="s">
        <v>258</v>
      </c>
      <c r="C31" s="7" t="s">
        <v>293</v>
      </c>
      <c r="D31" s="8">
        <v>50000</v>
      </c>
      <c r="E31" s="9">
        <v>44071</v>
      </c>
      <c r="F31" s="9">
        <v>44436</v>
      </c>
      <c r="G31" s="10"/>
      <c r="H31" s="11" t="s">
        <v>532</v>
      </c>
      <c r="I31" s="19">
        <v>44197</v>
      </c>
      <c r="J31" s="19">
        <v>44286</v>
      </c>
      <c r="K31" s="16">
        <f t="shared" si="0"/>
        <v>90</v>
      </c>
      <c r="L31" s="40">
        <v>4.35</v>
      </c>
      <c r="M31" s="41">
        <f t="shared" si="1"/>
        <v>543.75</v>
      </c>
      <c r="N31" s="41">
        <f t="shared" si="2"/>
        <v>543.75</v>
      </c>
      <c r="O31" s="42" t="s">
        <v>262</v>
      </c>
      <c r="P31" s="52"/>
      <c r="Q31" s="52"/>
    </row>
    <row r="32" s="2" customFormat="1" ht="20" customHeight="1" spans="1:17">
      <c r="A32" s="5">
        <v>30</v>
      </c>
      <c r="B32" s="6" t="s">
        <v>258</v>
      </c>
      <c r="C32" s="7" t="s">
        <v>294</v>
      </c>
      <c r="D32" s="8">
        <v>50000</v>
      </c>
      <c r="E32" s="9">
        <v>44071</v>
      </c>
      <c r="F32" s="9">
        <v>44436</v>
      </c>
      <c r="G32" s="10"/>
      <c r="H32" s="11" t="s">
        <v>532</v>
      </c>
      <c r="I32" s="19">
        <v>44197</v>
      </c>
      <c r="J32" s="19">
        <v>44286</v>
      </c>
      <c r="K32" s="16">
        <f t="shared" si="0"/>
        <v>90</v>
      </c>
      <c r="L32" s="40">
        <v>4.35</v>
      </c>
      <c r="M32" s="41">
        <f t="shared" si="1"/>
        <v>543.75</v>
      </c>
      <c r="N32" s="41">
        <f t="shared" si="2"/>
        <v>543.75</v>
      </c>
      <c r="O32" s="42" t="s">
        <v>262</v>
      </c>
      <c r="P32" s="52"/>
      <c r="Q32" s="52"/>
    </row>
    <row r="33" s="2" customFormat="1" ht="20" customHeight="1" spans="1:17">
      <c r="A33" s="5">
        <v>31</v>
      </c>
      <c r="B33" s="6" t="s">
        <v>258</v>
      </c>
      <c r="C33" s="7" t="s">
        <v>295</v>
      </c>
      <c r="D33" s="8">
        <v>50000</v>
      </c>
      <c r="E33" s="9">
        <v>44071</v>
      </c>
      <c r="F33" s="9">
        <v>44436</v>
      </c>
      <c r="G33" s="10"/>
      <c r="H33" s="11" t="s">
        <v>532</v>
      </c>
      <c r="I33" s="19">
        <v>44197</v>
      </c>
      <c r="J33" s="19">
        <v>44286</v>
      </c>
      <c r="K33" s="16">
        <f t="shared" si="0"/>
        <v>90</v>
      </c>
      <c r="L33" s="40">
        <v>4.35</v>
      </c>
      <c r="M33" s="41">
        <f t="shared" si="1"/>
        <v>543.75</v>
      </c>
      <c r="N33" s="41">
        <f t="shared" si="2"/>
        <v>543.75</v>
      </c>
      <c r="O33" s="42" t="s">
        <v>262</v>
      </c>
      <c r="P33" s="52"/>
      <c r="Q33" s="52"/>
    </row>
    <row r="34" s="2" customFormat="1" ht="20" customHeight="1" spans="1:17">
      <c r="A34" s="5">
        <v>32</v>
      </c>
      <c r="B34" s="6" t="s">
        <v>258</v>
      </c>
      <c r="C34" s="23" t="s">
        <v>297</v>
      </c>
      <c r="D34" s="24">
        <v>50000</v>
      </c>
      <c r="E34" s="25">
        <v>44071</v>
      </c>
      <c r="F34" s="9">
        <v>44436</v>
      </c>
      <c r="G34" s="26"/>
      <c r="H34" s="11" t="s">
        <v>532</v>
      </c>
      <c r="I34" s="19">
        <v>44197</v>
      </c>
      <c r="J34" s="19">
        <v>44286</v>
      </c>
      <c r="K34" s="16">
        <f t="shared" si="0"/>
        <v>90</v>
      </c>
      <c r="L34" s="53">
        <v>4.35</v>
      </c>
      <c r="M34" s="41">
        <f t="shared" si="1"/>
        <v>543.75</v>
      </c>
      <c r="N34" s="41">
        <f t="shared" si="2"/>
        <v>543.75</v>
      </c>
      <c r="O34" s="42" t="s">
        <v>262</v>
      </c>
      <c r="P34" s="54"/>
      <c r="Q34" s="54"/>
    </row>
    <row r="35" s="2" customFormat="1" ht="20" customHeight="1" spans="1:17">
      <c r="A35" s="5">
        <v>33</v>
      </c>
      <c r="B35" s="6" t="s">
        <v>258</v>
      </c>
      <c r="C35" s="7" t="s">
        <v>331</v>
      </c>
      <c r="D35" s="8">
        <v>50000</v>
      </c>
      <c r="E35" s="9">
        <v>44071</v>
      </c>
      <c r="F35" s="9">
        <v>44436</v>
      </c>
      <c r="G35" s="10"/>
      <c r="H35" s="11" t="s">
        <v>532</v>
      </c>
      <c r="I35" s="19">
        <v>44197</v>
      </c>
      <c r="J35" s="19">
        <v>44286</v>
      </c>
      <c r="K35" s="16">
        <f t="shared" si="0"/>
        <v>90</v>
      </c>
      <c r="L35" s="40">
        <v>4.35</v>
      </c>
      <c r="M35" s="41">
        <f t="shared" si="1"/>
        <v>543.75</v>
      </c>
      <c r="N35" s="41">
        <f t="shared" si="2"/>
        <v>543.75</v>
      </c>
      <c r="O35" s="42" t="s">
        <v>262</v>
      </c>
      <c r="P35" s="52"/>
      <c r="Q35" s="52"/>
    </row>
    <row r="36" s="2" customFormat="1" ht="20" customHeight="1" spans="1:17">
      <c r="A36" s="5">
        <v>34</v>
      </c>
      <c r="B36" s="6" t="s">
        <v>258</v>
      </c>
      <c r="C36" s="7" t="s">
        <v>332</v>
      </c>
      <c r="D36" s="8">
        <v>50000</v>
      </c>
      <c r="E36" s="27">
        <v>44071</v>
      </c>
      <c r="F36" s="9">
        <v>44436</v>
      </c>
      <c r="G36" s="14"/>
      <c r="H36" s="11" t="s">
        <v>532</v>
      </c>
      <c r="I36" s="19">
        <v>44197</v>
      </c>
      <c r="J36" s="19">
        <v>44286</v>
      </c>
      <c r="K36" s="16">
        <f t="shared" si="0"/>
        <v>90</v>
      </c>
      <c r="L36" s="40">
        <v>4.35</v>
      </c>
      <c r="M36" s="41">
        <f t="shared" si="1"/>
        <v>543.75</v>
      </c>
      <c r="N36" s="41">
        <f t="shared" si="2"/>
        <v>543.75</v>
      </c>
      <c r="O36" s="42" t="s">
        <v>262</v>
      </c>
      <c r="P36" s="52"/>
      <c r="Q36" s="52"/>
    </row>
    <row r="37" s="2" customFormat="1" ht="20" customHeight="1" spans="1:17">
      <c r="A37" s="5">
        <v>35</v>
      </c>
      <c r="B37" s="6" t="s">
        <v>258</v>
      </c>
      <c r="C37" s="7" t="s">
        <v>316</v>
      </c>
      <c r="D37" s="8">
        <v>50000</v>
      </c>
      <c r="E37" s="9">
        <v>44117</v>
      </c>
      <c r="F37" s="9">
        <v>44482</v>
      </c>
      <c r="G37" s="10"/>
      <c r="H37" s="11" t="s">
        <v>532</v>
      </c>
      <c r="I37" s="19">
        <v>44197</v>
      </c>
      <c r="J37" s="19">
        <v>44286</v>
      </c>
      <c r="K37" s="16">
        <f t="shared" si="0"/>
        <v>90</v>
      </c>
      <c r="L37" s="40">
        <v>4.35</v>
      </c>
      <c r="M37" s="41">
        <f t="shared" si="1"/>
        <v>543.75</v>
      </c>
      <c r="N37" s="41">
        <f t="shared" si="2"/>
        <v>543.75</v>
      </c>
      <c r="O37" s="42" t="s">
        <v>262</v>
      </c>
      <c r="P37" s="52"/>
      <c r="Q37" s="52"/>
    </row>
    <row r="38" s="2" customFormat="1" ht="20" customHeight="1" spans="1:17">
      <c r="A38" s="5">
        <v>36</v>
      </c>
      <c r="B38" s="6" t="s">
        <v>258</v>
      </c>
      <c r="C38" s="7" t="s">
        <v>259</v>
      </c>
      <c r="D38" s="8">
        <v>20000</v>
      </c>
      <c r="E38" s="9">
        <v>44134</v>
      </c>
      <c r="F38" s="9">
        <v>44499</v>
      </c>
      <c r="G38" s="10"/>
      <c r="H38" s="11" t="s">
        <v>532</v>
      </c>
      <c r="I38" s="19">
        <v>44197</v>
      </c>
      <c r="J38" s="19">
        <v>44286</v>
      </c>
      <c r="K38" s="16">
        <f t="shared" si="0"/>
        <v>90</v>
      </c>
      <c r="L38" s="40">
        <v>4.35</v>
      </c>
      <c r="M38" s="41">
        <f t="shared" si="1"/>
        <v>217.5</v>
      </c>
      <c r="N38" s="41">
        <f t="shared" si="2"/>
        <v>217.5</v>
      </c>
      <c r="O38" s="42" t="s">
        <v>262</v>
      </c>
      <c r="P38" s="52"/>
      <c r="Q38" s="52"/>
    </row>
    <row r="39" s="2" customFormat="1" ht="20" customHeight="1" spans="1:17">
      <c r="A39" s="5">
        <v>37</v>
      </c>
      <c r="B39" s="6" t="s">
        <v>258</v>
      </c>
      <c r="C39" s="7" t="s">
        <v>313</v>
      </c>
      <c r="D39" s="8">
        <v>50000</v>
      </c>
      <c r="E39" s="9">
        <v>44134</v>
      </c>
      <c r="F39" s="9">
        <v>44499</v>
      </c>
      <c r="G39" s="10"/>
      <c r="H39" s="11" t="s">
        <v>532</v>
      </c>
      <c r="I39" s="19">
        <v>44197</v>
      </c>
      <c r="J39" s="19">
        <v>44286</v>
      </c>
      <c r="K39" s="16">
        <f t="shared" si="0"/>
        <v>90</v>
      </c>
      <c r="L39" s="40">
        <v>4.35</v>
      </c>
      <c r="M39" s="41">
        <f t="shared" si="1"/>
        <v>543.75</v>
      </c>
      <c r="N39" s="41">
        <f t="shared" si="2"/>
        <v>543.75</v>
      </c>
      <c r="O39" s="42" t="s">
        <v>262</v>
      </c>
      <c r="P39" s="52"/>
      <c r="Q39" s="52"/>
    </row>
    <row r="40" s="2" customFormat="1" ht="20" customHeight="1" spans="1:17">
      <c r="A40" s="5">
        <v>38</v>
      </c>
      <c r="B40" s="6" t="s">
        <v>258</v>
      </c>
      <c r="C40" s="7" t="s">
        <v>314</v>
      </c>
      <c r="D40" s="8">
        <v>50000</v>
      </c>
      <c r="E40" s="9">
        <v>44134</v>
      </c>
      <c r="F40" s="9">
        <v>44499</v>
      </c>
      <c r="G40" s="10"/>
      <c r="H40" s="11" t="s">
        <v>532</v>
      </c>
      <c r="I40" s="19">
        <v>44197</v>
      </c>
      <c r="J40" s="19">
        <v>44286</v>
      </c>
      <c r="K40" s="16">
        <f t="shared" si="0"/>
        <v>90</v>
      </c>
      <c r="L40" s="40">
        <v>4.35</v>
      </c>
      <c r="M40" s="41">
        <f t="shared" si="1"/>
        <v>543.75</v>
      </c>
      <c r="N40" s="41">
        <f t="shared" si="2"/>
        <v>543.75</v>
      </c>
      <c r="O40" s="42" t="s">
        <v>262</v>
      </c>
      <c r="P40" s="52"/>
      <c r="Q40" s="52"/>
    </row>
    <row r="41" s="2" customFormat="1" ht="20" customHeight="1" spans="1:17">
      <c r="A41" s="5">
        <v>39</v>
      </c>
      <c r="B41" s="6" t="s">
        <v>258</v>
      </c>
      <c r="C41" s="7" t="s">
        <v>315</v>
      </c>
      <c r="D41" s="8">
        <v>50000</v>
      </c>
      <c r="E41" s="9">
        <v>44134</v>
      </c>
      <c r="F41" s="9">
        <v>44499</v>
      </c>
      <c r="G41" s="10"/>
      <c r="H41" s="11" t="s">
        <v>532</v>
      </c>
      <c r="I41" s="19">
        <v>44197</v>
      </c>
      <c r="J41" s="19">
        <v>44286</v>
      </c>
      <c r="K41" s="16">
        <f t="shared" si="0"/>
        <v>90</v>
      </c>
      <c r="L41" s="40">
        <v>4.35</v>
      </c>
      <c r="M41" s="41">
        <f t="shared" si="1"/>
        <v>543.75</v>
      </c>
      <c r="N41" s="41">
        <f t="shared" si="2"/>
        <v>543.75</v>
      </c>
      <c r="O41" s="42" t="s">
        <v>262</v>
      </c>
      <c r="P41" s="52"/>
      <c r="Q41" s="52"/>
    </row>
    <row r="42" s="2" customFormat="1" ht="20" customHeight="1" spans="1:17">
      <c r="A42" s="5">
        <v>40</v>
      </c>
      <c r="B42" s="6" t="s">
        <v>258</v>
      </c>
      <c r="C42" s="13" t="s">
        <v>274</v>
      </c>
      <c r="D42" s="17">
        <v>30000</v>
      </c>
      <c r="E42" s="18">
        <v>44144</v>
      </c>
      <c r="F42" s="9">
        <v>44509</v>
      </c>
      <c r="G42" s="15"/>
      <c r="H42" s="11" t="s">
        <v>532</v>
      </c>
      <c r="I42" s="19">
        <v>44197</v>
      </c>
      <c r="J42" s="19">
        <v>44286</v>
      </c>
      <c r="K42" s="16">
        <f t="shared" si="0"/>
        <v>90</v>
      </c>
      <c r="L42" s="48">
        <v>4.35</v>
      </c>
      <c r="M42" s="41">
        <f t="shared" si="1"/>
        <v>326.25</v>
      </c>
      <c r="N42" s="41">
        <f t="shared" si="2"/>
        <v>326.25</v>
      </c>
      <c r="O42" s="42" t="s">
        <v>262</v>
      </c>
      <c r="P42" s="49"/>
      <c r="Q42" s="49"/>
    </row>
    <row r="43" s="2" customFormat="1" ht="20" customHeight="1" spans="1:17">
      <c r="A43" s="5">
        <v>41</v>
      </c>
      <c r="B43" s="6" t="s">
        <v>258</v>
      </c>
      <c r="C43" s="7" t="s">
        <v>302</v>
      </c>
      <c r="D43" s="8">
        <v>50000</v>
      </c>
      <c r="E43" s="9">
        <v>44147</v>
      </c>
      <c r="F43" s="9">
        <v>44512</v>
      </c>
      <c r="G43" s="10"/>
      <c r="H43" s="11" t="s">
        <v>532</v>
      </c>
      <c r="I43" s="19">
        <v>44197</v>
      </c>
      <c r="J43" s="19">
        <v>44286</v>
      </c>
      <c r="K43" s="16">
        <f t="shared" si="0"/>
        <v>90</v>
      </c>
      <c r="L43" s="40">
        <v>4.35</v>
      </c>
      <c r="M43" s="41">
        <f t="shared" si="1"/>
        <v>543.75</v>
      </c>
      <c r="N43" s="41">
        <f t="shared" si="2"/>
        <v>543.75</v>
      </c>
      <c r="O43" s="42" t="s">
        <v>262</v>
      </c>
      <c r="P43" s="52"/>
      <c r="Q43" s="52"/>
    </row>
    <row r="44" s="2" customFormat="1" ht="20" customHeight="1" spans="1:17">
      <c r="A44" s="5">
        <v>42</v>
      </c>
      <c r="B44" s="6" t="s">
        <v>258</v>
      </c>
      <c r="C44" s="7" t="s">
        <v>271</v>
      </c>
      <c r="D44" s="8">
        <v>30000</v>
      </c>
      <c r="E44" s="9">
        <v>44148</v>
      </c>
      <c r="F44" s="9">
        <v>44513</v>
      </c>
      <c r="G44" s="10"/>
      <c r="H44" s="11" t="s">
        <v>532</v>
      </c>
      <c r="I44" s="19">
        <v>44197</v>
      </c>
      <c r="J44" s="19">
        <v>44286</v>
      </c>
      <c r="K44" s="16">
        <f t="shared" si="0"/>
        <v>90</v>
      </c>
      <c r="L44" s="40">
        <v>4.35</v>
      </c>
      <c r="M44" s="41">
        <f t="shared" si="1"/>
        <v>326.25</v>
      </c>
      <c r="N44" s="41">
        <f t="shared" si="2"/>
        <v>326.25</v>
      </c>
      <c r="O44" s="42" t="s">
        <v>262</v>
      </c>
      <c r="P44" s="52"/>
      <c r="Q44" s="52"/>
    </row>
    <row r="45" s="2" customFormat="1" ht="20" customHeight="1" spans="1:17">
      <c r="A45" s="5">
        <v>43</v>
      </c>
      <c r="B45" s="6" t="s">
        <v>258</v>
      </c>
      <c r="C45" s="7" t="s">
        <v>298</v>
      </c>
      <c r="D45" s="8">
        <v>50000</v>
      </c>
      <c r="E45" s="27">
        <v>44165</v>
      </c>
      <c r="F45" s="9">
        <v>44530</v>
      </c>
      <c r="G45" s="14"/>
      <c r="H45" s="11" t="s">
        <v>532</v>
      </c>
      <c r="I45" s="19">
        <v>44197</v>
      </c>
      <c r="J45" s="19">
        <v>44286</v>
      </c>
      <c r="K45" s="16">
        <f t="shared" si="0"/>
        <v>90</v>
      </c>
      <c r="L45" s="40">
        <v>4.35</v>
      </c>
      <c r="M45" s="41">
        <f t="shared" si="1"/>
        <v>543.75</v>
      </c>
      <c r="N45" s="41">
        <f t="shared" si="2"/>
        <v>543.75</v>
      </c>
      <c r="O45" s="42" t="s">
        <v>262</v>
      </c>
      <c r="P45" s="52"/>
      <c r="Q45" s="52"/>
    </row>
    <row r="46" s="2" customFormat="1" ht="20" customHeight="1" spans="1:17">
      <c r="A46" s="5">
        <v>44</v>
      </c>
      <c r="B46" s="6" t="s">
        <v>258</v>
      </c>
      <c r="C46" s="7" t="s">
        <v>283</v>
      </c>
      <c r="D46" s="8">
        <v>50000</v>
      </c>
      <c r="E46" s="9">
        <v>44175</v>
      </c>
      <c r="F46" s="9">
        <v>44540</v>
      </c>
      <c r="G46" s="10"/>
      <c r="H46" s="11" t="s">
        <v>532</v>
      </c>
      <c r="I46" s="19">
        <v>44197</v>
      </c>
      <c r="J46" s="19">
        <v>44286</v>
      </c>
      <c r="K46" s="16">
        <f t="shared" si="0"/>
        <v>90</v>
      </c>
      <c r="L46" s="40">
        <v>4.35</v>
      </c>
      <c r="M46" s="41">
        <f t="shared" si="1"/>
        <v>543.75</v>
      </c>
      <c r="N46" s="41">
        <f t="shared" si="2"/>
        <v>543.75</v>
      </c>
      <c r="O46" s="42" t="s">
        <v>262</v>
      </c>
      <c r="P46" s="52"/>
      <c r="Q46" s="52"/>
    </row>
    <row r="47" s="2" customFormat="1" ht="20" customHeight="1" spans="1:17">
      <c r="A47" s="5">
        <v>45</v>
      </c>
      <c r="B47" s="6" t="s">
        <v>258</v>
      </c>
      <c r="C47" s="13" t="s">
        <v>276</v>
      </c>
      <c r="D47" s="17">
        <v>30000</v>
      </c>
      <c r="E47" s="18">
        <v>44012</v>
      </c>
      <c r="F47" s="9">
        <v>44742</v>
      </c>
      <c r="G47" s="15"/>
      <c r="H47" s="16" t="s">
        <v>533</v>
      </c>
      <c r="I47" s="19">
        <v>44197</v>
      </c>
      <c r="J47" s="19">
        <v>44286</v>
      </c>
      <c r="K47" s="16">
        <f t="shared" si="0"/>
        <v>90</v>
      </c>
      <c r="L47" s="48">
        <v>4.75</v>
      </c>
      <c r="M47" s="41">
        <f t="shared" si="1"/>
        <v>356.25</v>
      </c>
      <c r="N47" s="41">
        <f t="shared" si="2"/>
        <v>356.25</v>
      </c>
      <c r="O47" s="42" t="s">
        <v>262</v>
      </c>
      <c r="P47" s="49"/>
      <c r="Q47" s="49"/>
    </row>
    <row r="48" s="2" customFormat="1" ht="20" customHeight="1" spans="1:17">
      <c r="A48" s="5">
        <v>46</v>
      </c>
      <c r="B48" s="28" t="s">
        <v>348</v>
      </c>
      <c r="C48" s="13" t="s">
        <v>401</v>
      </c>
      <c r="D48" s="13" t="s">
        <v>350</v>
      </c>
      <c r="E48" s="13" t="s">
        <v>402</v>
      </c>
      <c r="F48" s="14">
        <v>44293</v>
      </c>
      <c r="G48" s="15"/>
      <c r="H48" s="4" t="s">
        <v>532</v>
      </c>
      <c r="I48" s="18">
        <v>44197</v>
      </c>
      <c r="J48" s="44">
        <v>44286</v>
      </c>
      <c r="K48" s="45">
        <f t="shared" si="0"/>
        <v>90</v>
      </c>
      <c r="L48" s="55">
        <v>4.35</v>
      </c>
      <c r="M48" s="41">
        <f t="shared" si="1"/>
        <v>543.75</v>
      </c>
      <c r="N48" s="41">
        <f t="shared" si="2"/>
        <v>543.75</v>
      </c>
      <c r="O48" s="42" t="s">
        <v>353</v>
      </c>
      <c r="P48" s="51"/>
      <c r="Q48" s="51"/>
    </row>
    <row r="49" s="2" customFormat="1" ht="20" customHeight="1" spans="1:17">
      <c r="A49" s="5">
        <v>47</v>
      </c>
      <c r="B49" s="28" t="s">
        <v>348</v>
      </c>
      <c r="C49" s="13" t="s">
        <v>404</v>
      </c>
      <c r="D49" s="13" t="s">
        <v>350</v>
      </c>
      <c r="E49" s="13" t="s">
        <v>405</v>
      </c>
      <c r="F49" s="14">
        <v>44336</v>
      </c>
      <c r="G49" s="29"/>
      <c r="H49" s="4" t="s">
        <v>532</v>
      </c>
      <c r="I49" s="18">
        <v>44197</v>
      </c>
      <c r="J49" s="44">
        <v>44286</v>
      </c>
      <c r="K49" s="45">
        <f t="shared" si="0"/>
        <v>90</v>
      </c>
      <c r="L49" s="55">
        <v>4.35</v>
      </c>
      <c r="M49" s="41">
        <f t="shared" si="1"/>
        <v>543.75</v>
      </c>
      <c r="N49" s="41">
        <f t="shared" si="2"/>
        <v>543.75</v>
      </c>
      <c r="O49" s="42" t="s">
        <v>353</v>
      </c>
      <c r="P49" s="51"/>
      <c r="Q49" s="51"/>
    </row>
    <row r="50" s="2" customFormat="1" ht="20" customHeight="1" spans="1:17">
      <c r="A50" s="5">
        <v>48</v>
      </c>
      <c r="B50" s="13" t="s">
        <v>123</v>
      </c>
      <c r="C50" s="13" t="s">
        <v>129</v>
      </c>
      <c r="D50" s="13" t="s">
        <v>350</v>
      </c>
      <c r="E50" s="21" t="s">
        <v>130</v>
      </c>
      <c r="F50" s="22">
        <v>44338</v>
      </c>
      <c r="G50" s="30"/>
      <c r="H50" s="11" t="s">
        <v>532</v>
      </c>
      <c r="I50" s="27">
        <v>44197</v>
      </c>
      <c r="J50" s="27">
        <v>44286</v>
      </c>
      <c r="K50" s="16">
        <f t="shared" si="0"/>
        <v>90</v>
      </c>
      <c r="L50" s="56">
        <v>4.35</v>
      </c>
      <c r="M50" s="41">
        <f t="shared" si="1"/>
        <v>543.75</v>
      </c>
      <c r="N50" s="41">
        <f t="shared" si="2"/>
        <v>543.75</v>
      </c>
      <c r="O50" s="42" t="s">
        <v>175</v>
      </c>
      <c r="P50" s="51"/>
      <c r="Q50" s="51"/>
    </row>
    <row r="51" s="2" customFormat="1" ht="20" customHeight="1" spans="1:17">
      <c r="A51" s="5">
        <v>49</v>
      </c>
      <c r="B51" s="7" t="s">
        <v>535</v>
      </c>
      <c r="C51" s="13" t="s">
        <v>497</v>
      </c>
      <c r="D51" s="13" t="s">
        <v>435</v>
      </c>
      <c r="E51" s="13" t="s">
        <v>498</v>
      </c>
      <c r="F51" s="13" t="s">
        <v>499</v>
      </c>
      <c r="G51" s="31"/>
      <c r="H51" s="32" t="s">
        <v>532</v>
      </c>
      <c r="I51" s="19">
        <v>44197</v>
      </c>
      <c r="J51" s="19">
        <v>44286</v>
      </c>
      <c r="K51" s="57">
        <f t="shared" si="0"/>
        <v>90</v>
      </c>
      <c r="L51" s="58">
        <v>4.35</v>
      </c>
      <c r="M51" s="41">
        <f t="shared" si="1"/>
        <v>435</v>
      </c>
      <c r="N51" s="41">
        <f t="shared" si="2"/>
        <v>435</v>
      </c>
      <c r="O51" s="42" t="s">
        <v>473</v>
      </c>
      <c r="P51" s="51"/>
      <c r="Q51" s="51"/>
    </row>
    <row r="52" s="2" customFormat="1" ht="20" customHeight="1" spans="1:17">
      <c r="A52" s="5">
        <v>50</v>
      </c>
      <c r="B52" s="28" t="s">
        <v>348</v>
      </c>
      <c r="C52" s="13" t="s">
        <v>407</v>
      </c>
      <c r="D52" s="13" t="s">
        <v>364</v>
      </c>
      <c r="E52" s="13">
        <v>20200612</v>
      </c>
      <c r="F52" s="14">
        <v>44359</v>
      </c>
      <c r="G52" s="20"/>
      <c r="H52" s="4" t="s">
        <v>532</v>
      </c>
      <c r="I52" s="18">
        <v>44197</v>
      </c>
      <c r="J52" s="44">
        <v>44286</v>
      </c>
      <c r="K52" s="45">
        <f t="shared" si="0"/>
        <v>90</v>
      </c>
      <c r="L52" s="55">
        <v>4.35</v>
      </c>
      <c r="M52" s="41">
        <f t="shared" si="1"/>
        <v>326.25</v>
      </c>
      <c r="N52" s="41">
        <f t="shared" si="2"/>
        <v>326.25</v>
      </c>
      <c r="O52" s="42" t="s">
        <v>353</v>
      </c>
      <c r="P52" s="51"/>
      <c r="Q52" s="51"/>
    </row>
    <row r="53" s="2" customFormat="1" ht="20" customHeight="1" spans="1:17">
      <c r="A53" s="5">
        <v>51</v>
      </c>
      <c r="B53" s="7" t="s">
        <v>535</v>
      </c>
      <c r="C53" s="13" t="s">
        <v>518</v>
      </c>
      <c r="D53" s="13" t="s">
        <v>364</v>
      </c>
      <c r="E53" s="13">
        <v>20200826</v>
      </c>
      <c r="F53" s="13" t="s">
        <v>519</v>
      </c>
      <c r="G53" s="20"/>
      <c r="H53" s="32" t="s">
        <v>532</v>
      </c>
      <c r="I53" s="19">
        <v>44197</v>
      </c>
      <c r="J53" s="19">
        <v>44286</v>
      </c>
      <c r="K53" s="57">
        <f t="shared" si="0"/>
        <v>90</v>
      </c>
      <c r="L53" s="59">
        <v>4.35</v>
      </c>
      <c r="M53" s="41">
        <f t="shared" si="1"/>
        <v>326.25</v>
      </c>
      <c r="N53" s="41">
        <f t="shared" si="2"/>
        <v>326.25</v>
      </c>
      <c r="O53" s="42" t="s">
        <v>473</v>
      </c>
      <c r="P53" s="51"/>
      <c r="Q53" s="51"/>
    </row>
    <row r="54" s="2" customFormat="1" ht="20" customHeight="1" spans="1:17">
      <c r="A54" s="5">
        <v>52</v>
      </c>
      <c r="B54" s="7" t="s">
        <v>535</v>
      </c>
      <c r="C54" s="13" t="s">
        <v>500</v>
      </c>
      <c r="D54" s="13" t="s">
        <v>536</v>
      </c>
      <c r="E54" s="13">
        <v>20200717</v>
      </c>
      <c r="F54" s="18">
        <v>44394</v>
      </c>
      <c r="G54" s="20"/>
      <c r="H54" s="32" t="s">
        <v>532</v>
      </c>
      <c r="I54" s="19">
        <v>44197</v>
      </c>
      <c r="J54" s="19">
        <v>44286</v>
      </c>
      <c r="K54" s="57">
        <f t="shared" si="0"/>
        <v>90</v>
      </c>
      <c r="L54" s="59">
        <v>4.35</v>
      </c>
      <c r="M54" s="41">
        <f t="shared" si="1"/>
        <v>217.5</v>
      </c>
      <c r="N54" s="41">
        <f t="shared" si="2"/>
        <v>217.5</v>
      </c>
      <c r="O54" s="42" t="s">
        <v>473</v>
      </c>
      <c r="P54" s="51"/>
      <c r="Q54" s="51"/>
    </row>
    <row r="55" s="2" customFormat="1" ht="20" customHeight="1" spans="1:17">
      <c r="A55" s="5">
        <v>53</v>
      </c>
      <c r="B55" s="7" t="s">
        <v>535</v>
      </c>
      <c r="C55" s="13" t="s">
        <v>503</v>
      </c>
      <c r="D55" s="13" t="s">
        <v>350</v>
      </c>
      <c r="E55" s="13" t="s">
        <v>504</v>
      </c>
      <c r="F55" s="13" t="s">
        <v>505</v>
      </c>
      <c r="G55" s="20"/>
      <c r="H55" s="32" t="s">
        <v>532</v>
      </c>
      <c r="I55" s="19">
        <v>44197</v>
      </c>
      <c r="J55" s="19">
        <v>44286</v>
      </c>
      <c r="K55" s="57">
        <f t="shared" si="0"/>
        <v>90</v>
      </c>
      <c r="L55" s="59">
        <v>4.35</v>
      </c>
      <c r="M55" s="41">
        <f t="shared" si="1"/>
        <v>543.75</v>
      </c>
      <c r="N55" s="41">
        <f t="shared" si="2"/>
        <v>543.75</v>
      </c>
      <c r="O55" s="42" t="s">
        <v>473</v>
      </c>
      <c r="P55" s="51"/>
      <c r="Q55" s="51"/>
    </row>
    <row r="56" s="2" customFormat="1" ht="20" customHeight="1" spans="1:17">
      <c r="A56" s="5">
        <v>54</v>
      </c>
      <c r="B56" s="28" t="s">
        <v>348</v>
      </c>
      <c r="C56" s="13" t="s">
        <v>410</v>
      </c>
      <c r="D56" s="13" t="s">
        <v>364</v>
      </c>
      <c r="E56" s="13" t="s">
        <v>411</v>
      </c>
      <c r="F56" s="14">
        <v>44404</v>
      </c>
      <c r="G56" s="20"/>
      <c r="H56" s="4" t="s">
        <v>532</v>
      </c>
      <c r="I56" s="18">
        <v>44197</v>
      </c>
      <c r="J56" s="44">
        <v>44286</v>
      </c>
      <c r="K56" s="45">
        <f t="shared" si="0"/>
        <v>90</v>
      </c>
      <c r="L56" s="55">
        <v>4.35</v>
      </c>
      <c r="M56" s="41">
        <f t="shared" si="1"/>
        <v>326.25</v>
      </c>
      <c r="N56" s="41">
        <f t="shared" si="2"/>
        <v>326.25</v>
      </c>
      <c r="O56" s="42" t="s">
        <v>353</v>
      </c>
      <c r="P56" s="51"/>
      <c r="Q56" s="51"/>
    </row>
    <row r="57" s="2" customFormat="1" ht="20" customHeight="1" spans="1:17">
      <c r="A57" s="5">
        <v>55</v>
      </c>
      <c r="B57" s="28" t="s">
        <v>348</v>
      </c>
      <c r="C57" s="13" t="s">
        <v>413</v>
      </c>
      <c r="D57" s="13" t="s">
        <v>350</v>
      </c>
      <c r="E57" s="13" t="s">
        <v>414</v>
      </c>
      <c r="F57" s="14">
        <v>44414</v>
      </c>
      <c r="G57" s="20"/>
      <c r="H57" s="4" t="s">
        <v>532</v>
      </c>
      <c r="I57" s="18">
        <v>44197</v>
      </c>
      <c r="J57" s="44">
        <v>44286</v>
      </c>
      <c r="K57" s="45">
        <f t="shared" si="0"/>
        <v>90</v>
      </c>
      <c r="L57" s="55">
        <v>4.35</v>
      </c>
      <c r="M57" s="41">
        <f t="shared" si="1"/>
        <v>543.75</v>
      </c>
      <c r="N57" s="41">
        <f t="shared" si="2"/>
        <v>543.75</v>
      </c>
      <c r="O57" s="42" t="s">
        <v>353</v>
      </c>
      <c r="P57" s="51"/>
      <c r="Q57" s="51"/>
    </row>
    <row r="58" s="2" customFormat="1" ht="20" customHeight="1" spans="1:17">
      <c r="A58" s="5">
        <v>56</v>
      </c>
      <c r="B58" s="7" t="s">
        <v>535</v>
      </c>
      <c r="C58" s="13" t="s">
        <v>506</v>
      </c>
      <c r="D58" s="13" t="s">
        <v>435</v>
      </c>
      <c r="E58" s="13">
        <v>20200811</v>
      </c>
      <c r="F58" s="13" t="s">
        <v>61</v>
      </c>
      <c r="G58" s="29"/>
      <c r="H58" s="32" t="s">
        <v>532</v>
      </c>
      <c r="I58" s="19">
        <v>44197</v>
      </c>
      <c r="J58" s="19">
        <v>44286</v>
      </c>
      <c r="K58" s="57">
        <f t="shared" si="0"/>
        <v>90</v>
      </c>
      <c r="L58" s="59">
        <v>4.35</v>
      </c>
      <c r="M58" s="41">
        <f t="shared" si="1"/>
        <v>435</v>
      </c>
      <c r="N58" s="41">
        <f t="shared" si="2"/>
        <v>435</v>
      </c>
      <c r="O58" s="42" t="s">
        <v>473</v>
      </c>
      <c r="P58" s="51"/>
      <c r="Q58" s="51"/>
    </row>
    <row r="59" s="2" customFormat="1" ht="20" customHeight="1" spans="1:17">
      <c r="A59" s="5">
        <v>57</v>
      </c>
      <c r="B59" s="7" t="s">
        <v>535</v>
      </c>
      <c r="C59" s="13" t="s">
        <v>507</v>
      </c>
      <c r="D59" s="13" t="s">
        <v>536</v>
      </c>
      <c r="E59" s="21">
        <v>20200813</v>
      </c>
      <c r="F59" s="13" t="s">
        <v>65</v>
      </c>
      <c r="G59" s="20"/>
      <c r="H59" s="32" t="s">
        <v>532</v>
      </c>
      <c r="I59" s="19">
        <v>44197</v>
      </c>
      <c r="J59" s="19">
        <v>44286</v>
      </c>
      <c r="K59" s="57">
        <f t="shared" si="0"/>
        <v>90</v>
      </c>
      <c r="L59" s="59">
        <v>4.35</v>
      </c>
      <c r="M59" s="41">
        <f t="shared" si="1"/>
        <v>217.5</v>
      </c>
      <c r="N59" s="41">
        <f t="shared" si="2"/>
        <v>217.5</v>
      </c>
      <c r="O59" s="42" t="s">
        <v>473</v>
      </c>
      <c r="P59" s="51"/>
      <c r="Q59" s="51"/>
    </row>
    <row r="60" s="2" customFormat="1" ht="20" customHeight="1" spans="1:17">
      <c r="A60" s="5">
        <v>58</v>
      </c>
      <c r="B60" s="13" t="s">
        <v>123</v>
      </c>
      <c r="C60" s="13" t="s">
        <v>134</v>
      </c>
      <c r="D60" s="13" t="s">
        <v>350</v>
      </c>
      <c r="E60" s="21">
        <v>20200821</v>
      </c>
      <c r="F60" s="22">
        <v>44423</v>
      </c>
      <c r="G60" s="30"/>
      <c r="H60" s="11" t="s">
        <v>532</v>
      </c>
      <c r="I60" s="27">
        <v>44197</v>
      </c>
      <c r="J60" s="27">
        <v>44286</v>
      </c>
      <c r="K60" s="16">
        <f t="shared" si="0"/>
        <v>90</v>
      </c>
      <c r="L60" s="56">
        <v>4.35</v>
      </c>
      <c r="M60" s="41">
        <f t="shared" si="1"/>
        <v>543.75</v>
      </c>
      <c r="N60" s="41">
        <f t="shared" si="2"/>
        <v>543.75</v>
      </c>
      <c r="O60" s="42" t="s">
        <v>175</v>
      </c>
      <c r="P60" s="51"/>
      <c r="Q60" s="51"/>
    </row>
    <row r="61" s="2" customFormat="1" ht="20" customHeight="1" spans="1:17">
      <c r="A61" s="5">
        <v>59</v>
      </c>
      <c r="B61" s="13" t="s">
        <v>123</v>
      </c>
      <c r="C61" s="13" t="s">
        <v>132</v>
      </c>
      <c r="D61" s="13" t="s">
        <v>350</v>
      </c>
      <c r="E61" s="21">
        <v>20200825</v>
      </c>
      <c r="F61" s="22">
        <v>44423</v>
      </c>
      <c r="G61" s="30"/>
      <c r="H61" s="11" t="s">
        <v>532</v>
      </c>
      <c r="I61" s="27">
        <v>44197</v>
      </c>
      <c r="J61" s="27">
        <v>44286</v>
      </c>
      <c r="K61" s="16">
        <f t="shared" si="0"/>
        <v>90</v>
      </c>
      <c r="L61" s="56">
        <v>4.35</v>
      </c>
      <c r="M61" s="41">
        <f t="shared" si="1"/>
        <v>543.75</v>
      </c>
      <c r="N61" s="41">
        <f t="shared" si="2"/>
        <v>543.75</v>
      </c>
      <c r="O61" s="42" t="s">
        <v>175</v>
      </c>
      <c r="P61" s="51"/>
      <c r="Q61" s="51"/>
    </row>
    <row r="62" s="2" customFormat="1" ht="20" customHeight="1" spans="1:17">
      <c r="A62" s="5">
        <v>60</v>
      </c>
      <c r="B62" s="7" t="s">
        <v>535</v>
      </c>
      <c r="C62" s="13" t="s">
        <v>508</v>
      </c>
      <c r="D62" s="13" t="s">
        <v>350</v>
      </c>
      <c r="E62" s="21">
        <v>20200817</v>
      </c>
      <c r="F62" s="13" t="s">
        <v>69</v>
      </c>
      <c r="G62" s="20"/>
      <c r="H62" s="32" t="s">
        <v>532</v>
      </c>
      <c r="I62" s="19">
        <v>44197</v>
      </c>
      <c r="J62" s="19">
        <v>44286</v>
      </c>
      <c r="K62" s="57">
        <f t="shared" si="0"/>
        <v>90</v>
      </c>
      <c r="L62" s="59">
        <v>4.35</v>
      </c>
      <c r="M62" s="41">
        <f t="shared" si="1"/>
        <v>543.75</v>
      </c>
      <c r="N62" s="41">
        <f t="shared" si="2"/>
        <v>543.75</v>
      </c>
      <c r="O62" s="42" t="s">
        <v>473</v>
      </c>
      <c r="P62" s="51"/>
      <c r="Q62" s="51"/>
    </row>
    <row r="63" s="2" customFormat="1" ht="20" customHeight="1" spans="1:17">
      <c r="A63" s="5">
        <v>61</v>
      </c>
      <c r="B63" s="7" t="s">
        <v>535</v>
      </c>
      <c r="C63" s="13" t="s">
        <v>510</v>
      </c>
      <c r="D63" s="13" t="s">
        <v>364</v>
      </c>
      <c r="E63" s="13">
        <v>20200818</v>
      </c>
      <c r="F63" s="13" t="s">
        <v>75</v>
      </c>
      <c r="G63" s="31"/>
      <c r="H63" s="32" t="s">
        <v>532</v>
      </c>
      <c r="I63" s="19">
        <v>44197</v>
      </c>
      <c r="J63" s="19">
        <v>44286</v>
      </c>
      <c r="K63" s="57">
        <f t="shared" si="0"/>
        <v>90</v>
      </c>
      <c r="L63" s="59">
        <v>4.35</v>
      </c>
      <c r="M63" s="41">
        <f t="shared" si="1"/>
        <v>326.25</v>
      </c>
      <c r="N63" s="41">
        <f t="shared" si="2"/>
        <v>326.25</v>
      </c>
      <c r="O63" s="42" t="s">
        <v>473</v>
      </c>
      <c r="P63" s="51"/>
      <c r="Q63" s="51"/>
    </row>
    <row r="64" s="2" customFormat="1" ht="20" customHeight="1" spans="1:17">
      <c r="A64" s="5">
        <v>62</v>
      </c>
      <c r="B64" s="7" t="s">
        <v>535</v>
      </c>
      <c r="C64" s="13" t="s">
        <v>511</v>
      </c>
      <c r="D64" s="13" t="s">
        <v>364</v>
      </c>
      <c r="E64" s="13">
        <v>20200818</v>
      </c>
      <c r="F64" s="13" t="s">
        <v>75</v>
      </c>
      <c r="G64" s="20"/>
      <c r="H64" s="32" t="s">
        <v>532</v>
      </c>
      <c r="I64" s="19">
        <v>44197</v>
      </c>
      <c r="J64" s="19">
        <v>44286</v>
      </c>
      <c r="K64" s="57">
        <f t="shared" si="0"/>
        <v>90</v>
      </c>
      <c r="L64" s="59">
        <v>4.35</v>
      </c>
      <c r="M64" s="41">
        <f t="shared" si="1"/>
        <v>326.25</v>
      </c>
      <c r="N64" s="41">
        <f t="shared" si="2"/>
        <v>326.25</v>
      </c>
      <c r="O64" s="42" t="s">
        <v>473</v>
      </c>
      <c r="P64" s="51"/>
      <c r="Q64" s="51"/>
    </row>
    <row r="65" s="2" customFormat="1" ht="20" customHeight="1" spans="1:17">
      <c r="A65" s="5">
        <v>63</v>
      </c>
      <c r="B65" s="7" t="s">
        <v>535</v>
      </c>
      <c r="C65" s="13" t="s">
        <v>509</v>
      </c>
      <c r="D65" s="13" t="s">
        <v>350</v>
      </c>
      <c r="E65" s="13">
        <v>20200818</v>
      </c>
      <c r="F65" s="13" t="s">
        <v>75</v>
      </c>
      <c r="G65" s="20"/>
      <c r="H65" s="32" t="s">
        <v>532</v>
      </c>
      <c r="I65" s="19">
        <v>44197</v>
      </c>
      <c r="J65" s="19">
        <v>44286</v>
      </c>
      <c r="K65" s="57">
        <f t="shared" si="0"/>
        <v>90</v>
      </c>
      <c r="L65" s="59">
        <v>4.35</v>
      </c>
      <c r="M65" s="41">
        <f t="shared" si="1"/>
        <v>543.75</v>
      </c>
      <c r="N65" s="41">
        <f t="shared" si="2"/>
        <v>543.75</v>
      </c>
      <c r="O65" s="42" t="s">
        <v>473</v>
      </c>
      <c r="P65" s="51"/>
      <c r="Q65" s="51"/>
    </row>
    <row r="66" s="2" customFormat="1" ht="20" customHeight="1" spans="1:17">
      <c r="A66" s="5">
        <v>64</v>
      </c>
      <c r="B66" s="28" t="s">
        <v>348</v>
      </c>
      <c r="C66" s="13" t="s">
        <v>416</v>
      </c>
      <c r="D66" s="13" t="s">
        <v>350</v>
      </c>
      <c r="E66" s="13">
        <v>20200819</v>
      </c>
      <c r="F66" s="14">
        <v>44427</v>
      </c>
      <c r="G66" s="20"/>
      <c r="H66" s="4" t="s">
        <v>532</v>
      </c>
      <c r="I66" s="18">
        <v>44197</v>
      </c>
      <c r="J66" s="44">
        <v>44286</v>
      </c>
      <c r="K66" s="45">
        <f t="shared" si="0"/>
        <v>90</v>
      </c>
      <c r="L66" s="55">
        <v>4.35</v>
      </c>
      <c r="M66" s="41">
        <f t="shared" si="1"/>
        <v>543.75</v>
      </c>
      <c r="N66" s="41">
        <f t="shared" si="2"/>
        <v>543.75</v>
      </c>
      <c r="O66" s="42" t="s">
        <v>353</v>
      </c>
      <c r="P66" s="51"/>
      <c r="Q66" s="51"/>
    </row>
    <row r="67" s="2" customFormat="1" ht="20" customHeight="1" spans="1:17">
      <c r="A67" s="5">
        <v>65</v>
      </c>
      <c r="B67" s="28" t="s">
        <v>348</v>
      </c>
      <c r="C67" s="13" t="s">
        <v>417</v>
      </c>
      <c r="D67" s="13" t="s">
        <v>350</v>
      </c>
      <c r="E67" s="13">
        <v>20200819</v>
      </c>
      <c r="F67" s="14">
        <v>44427</v>
      </c>
      <c r="G67" s="20"/>
      <c r="H67" s="4" t="s">
        <v>532</v>
      </c>
      <c r="I67" s="18">
        <v>44197</v>
      </c>
      <c r="J67" s="44">
        <v>44286</v>
      </c>
      <c r="K67" s="45">
        <f t="shared" ref="K67:K78" si="3">J67-I67+1</f>
        <v>90</v>
      </c>
      <c r="L67" s="55">
        <v>4.35</v>
      </c>
      <c r="M67" s="41">
        <f t="shared" ref="M67:M78" si="4">D67*K67*L67/100/360</f>
        <v>543.75</v>
      </c>
      <c r="N67" s="41">
        <f t="shared" ref="N67:N69" si="5">ROUND(M67,2)</f>
        <v>543.75</v>
      </c>
      <c r="O67" s="42" t="s">
        <v>353</v>
      </c>
      <c r="P67" s="51"/>
      <c r="Q67" s="51"/>
    </row>
    <row r="68" s="2" customFormat="1" ht="20" customHeight="1" spans="1:17">
      <c r="A68" s="5">
        <v>66</v>
      </c>
      <c r="B68" s="7" t="s">
        <v>535</v>
      </c>
      <c r="C68" s="13" t="s">
        <v>513</v>
      </c>
      <c r="D68" s="13" t="s">
        <v>350</v>
      </c>
      <c r="E68" s="13">
        <v>20200819</v>
      </c>
      <c r="F68" s="13" t="s">
        <v>82</v>
      </c>
      <c r="G68" s="20"/>
      <c r="H68" s="32" t="s">
        <v>532</v>
      </c>
      <c r="I68" s="19">
        <v>44197</v>
      </c>
      <c r="J68" s="19">
        <v>44286</v>
      </c>
      <c r="K68" s="57">
        <f t="shared" si="3"/>
        <v>90</v>
      </c>
      <c r="L68" s="59">
        <v>4.35</v>
      </c>
      <c r="M68" s="41">
        <f t="shared" si="4"/>
        <v>543.75</v>
      </c>
      <c r="N68" s="41">
        <f t="shared" si="5"/>
        <v>543.75</v>
      </c>
      <c r="O68" s="42" t="s">
        <v>473</v>
      </c>
      <c r="P68" s="51"/>
      <c r="Q68" s="51"/>
    </row>
    <row r="69" s="2" customFormat="1" ht="20" customHeight="1" spans="1:17">
      <c r="A69" s="5">
        <v>67</v>
      </c>
      <c r="B69" s="7" t="s">
        <v>535</v>
      </c>
      <c r="C69" s="13" t="s">
        <v>512</v>
      </c>
      <c r="D69" s="13" t="s">
        <v>350</v>
      </c>
      <c r="E69" s="13">
        <v>20200819</v>
      </c>
      <c r="F69" s="13" t="s">
        <v>82</v>
      </c>
      <c r="G69" s="20"/>
      <c r="H69" s="32" t="s">
        <v>532</v>
      </c>
      <c r="I69" s="19">
        <v>44197</v>
      </c>
      <c r="J69" s="19">
        <v>44286</v>
      </c>
      <c r="K69" s="57">
        <f t="shared" si="3"/>
        <v>90</v>
      </c>
      <c r="L69" s="59">
        <v>4.35</v>
      </c>
      <c r="M69" s="41">
        <f t="shared" si="4"/>
        <v>543.75</v>
      </c>
      <c r="N69" s="41">
        <f t="shared" si="5"/>
        <v>543.75</v>
      </c>
      <c r="O69" s="42" t="s">
        <v>473</v>
      </c>
      <c r="P69" s="51"/>
      <c r="Q69" s="51"/>
    </row>
    <row r="70" s="2" customFormat="1" ht="20" customHeight="1" spans="1:17">
      <c r="A70" s="5">
        <v>68</v>
      </c>
      <c r="B70" s="28" t="s">
        <v>348</v>
      </c>
      <c r="C70" s="13" t="s">
        <v>418</v>
      </c>
      <c r="D70" s="13" t="s">
        <v>364</v>
      </c>
      <c r="E70" s="13">
        <v>20200820</v>
      </c>
      <c r="F70" s="14">
        <v>44428</v>
      </c>
      <c r="G70" s="20"/>
      <c r="H70" s="4" t="s">
        <v>532</v>
      </c>
      <c r="I70" s="18">
        <v>44197</v>
      </c>
      <c r="J70" s="44">
        <v>44286</v>
      </c>
      <c r="K70" s="45">
        <f t="shared" si="3"/>
        <v>90</v>
      </c>
      <c r="L70" s="55">
        <v>4.35</v>
      </c>
      <c r="M70" s="41">
        <f t="shared" si="4"/>
        <v>326.25</v>
      </c>
      <c r="N70" s="68">
        <v>326.24</v>
      </c>
      <c r="O70" s="42" t="s">
        <v>353</v>
      </c>
      <c r="P70" s="51"/>
      <c r="Q70" s="51"/>
    </row>
    <row r="71" s="2" customFormat="1" ht="20" customHeight="1" spans="1:17">
      <c r="A71" s="5">
        <v>69</v>
      </c>
      <c r="B71" s="28" t="s">
        <v>348</v>
      </c>
      <c r="C71" s="13" t="s">
        <v>419</v>
      </c>
      <c r="D71" s="13" t="s">
        <v>350</v>
      </c>
      <c r="E71" s="13">
        <v>20200820</v>
      </c>
      <c r="F71" s="14">
        <v>44428</v>
      </c>
      <c r="G71" s="20"/>
      <c r="H71" s="4" t="s">
        <v>532</v>
      </c>
      <c r="I71" s="18">
        <v>44197</v>
      </c>
      <c r="J71" s="44">
        <v>44286</v>
      </c>
      <c r="K71" s="45">
        <f t="shared" si="3"/>
        <v>90</v>
      </c>
      <c r="L71" s="55">
        <v>4.35</v>
      </c>
      <c r="M71" s="41">
        <f t="shared" si="4"/>
        <v>543.75</v>
      </c>
      <c r="N71" s="41">
        <f t="shared" ref="N71:N134" si="6">ROUND(M71,2)</f>
        <v>543.75</v>
      </c>
      <c r="O71" s="42" t="s">
        <v>353</v>
      </c>
      <c r="P71" s="51"/>
      <c r="Q71" s="51"/>
    </row>
    <row r="72" s="2" customFormat="1" ht="20" customHeight="1" spans="1:17">
      <c r="A72" s="5">
        <v>70</v>
      </c>
      <c r="B72" s="28" t="s">
        <v>348</v>
      </c>
      <c r="C72" s="13" t="s">
        <v>420</v>
      </c>
      <c r="D72" s="13" t="s">
        <v>350</v>
      </c>
      <c r="E72" s="13">
        <v>20200820</v>
      </c>
      <c r="F72" s="14">
        <v>44428</v>
      </c>
      <c r="G72" s="20"/>
      <c r="H72" s="4" t="s">
        <v>532</v>
      </c>
      <c r="I72" s="18">
        <v>44197</v>
      </c>
      <c r="J72" s="44">
        <v>44286</v>
      </c>
      <c r="K72" s="45">
        <f t="shared" si="3"/>
        <v>90</v>
      </c>
      <c r="L72" s="55">
        <v>4.35</v>
      </c>
      <c r="M72" s="41">
        <f t="shared" si="4"/>
        <v>543.75</v>
      </c>
      <c r="N72" s="41">
        <f t="shared" si="6"/>
        <v>543.75</v>
      </c>
      <c r="O72" s="42" t="s">
        <v>353</v>
      </c>
      <c r="P72" s="51"/>
      <c r="Q72" s="51"/>
    </row>
    <row r="73" s="2" customFormat="1" ht="20" customHeight="1" spans="1:17">
      <c r="A73" s="5">
        <v>71</v>
      </c>
      <c r="B73" s="28" t="s">
        <v>348</v>
      </c>
      <c r="C73" s="13" t="s">
        <v>421</v>
      </c>
      <c r="D73" s="13" t="s">
        <v>350</v>
      </c>
      <c r="E73" s="13">
        <v>20200820</v>
      </c>
      <c r="F73" s="14">
        <v>44428</v>
      </c>
      <c r="G73" s="20"/>
      <c r="H73" s="4" t="s">
        <v>532</v>
      </c>
      <c r="I73" s="18">
        <v>44197</v>
      </c>
      <c r="J73" s="44">
        <v>44286</v>
      </c>
      <c r="K73" s="45">
        <f t="shared" si="3"/>
        <v>90</v>
      </c>
      <c r="L73" s="55">
        <v>4.35</v>
      </c>
      <c r="M73" s="41">
        <f t="shared" si="4"/>
        <v>543.75</v>
      </c>
      <c r="N73" s="41">
        <f t="shared" si="6"/>
        <v>543.75</v>
      </c>
      <c r="O73" s="42" t="s">
        <v>353</v>
      </c>
      <c r="P73" s="51"/>
      <c r="Q73" s="51"/>
    </row>
    <row r="74" s="2" customFormat="1" ht="20" customHeight="1" spans="1:17">
      <c r="A74" s="5">
        <v>72</v>
      </c>
      <c r="B74" s="60" t="s">
        <v>348</v>
      </c>
      <c r="C74" s="61" t="s">
        <v>422</v>
      </c>
      <c r="D74" s="61" t="s">
        <v>350</v>
      </c>
      <c r="E74" s="61">
        <v>20200820</v>
      </c>
      <c r="F74" s="62">
        <v>44428</v>
      </c>
      <c r="G74" s="61"/>
      <c r="H74" s="4" t="s">
        <v>532</v>
      </c>
      <c r="I74" s="15">
        <v>44197</v>
      </c>
      <c r="J74" s="69">
        <v>44286</v>
      </c>
      <c r="K74" s="45">
        <f t="shared" si="3"/>
        <v>90</v>
      </c>
      <c r="L74" s="70">
        <v>4.35</v>
      </c>
      <c r="M74" s="41">
        <f t="shared" si="4"/>
        <v>543.75</v>
      </c>
      <c r="N74" s="41">
        <f t="shared" si="6"/>
        <v>543.75</v>
      </c>
      <c r="O74" s="42" t="s">
        <v>353</v>
      </c>
      <c r="P74" s="51"/>
      <c r="Q74" s="51"/>
    </row>
    <row r="75" s="2" customFormat="1" ht="20" customHeight="1" spans="1:17">
      <c r="A75" s="5">
        <v>73</v>
      </c>
      <c r="B75" s="60" t="s">
        <v>348</v>
      </c>
      <c r="C75" s="61" t="s">
        <v>423</v>
      </c>
      <c r="D75" s="61" t="s">
        <v>350</v>
      </c>
      <c r="E75" s="61">
        <v>20200821</v>
      </c>
      <c r="F75" s="62">
        <v>44429</v>
      </c>
      <c r="G75" s="61"/>
      <c r="H75" s="4" t="s">
        <v>532</v>
      </c>
      <c r="I75" s="15">
        <v>44197</v>
      </c>
      <c r="J75" s="69">
        <v>44286</v>
      </c>
      <c r="K75" s="45">
        <f t="shared" si="3"/>
        <v>90</v>
      </c>
      <c r="L75" s="70">
        <v>4.35</v>
      </c>
      <c r="M75" s="41">
        <f t="shared" si="4"/>
        <v>543.75</v>
      </c>
      <c r="N75" s="41">
        <f t="shared" si="6"/>
        <v>543.75</v>
      </c>
      <c r="O75" s="42" t="s">
        <v>353</v>
      </c>
      <c r="P75" s="51"/>
      <c r="Q75" s="51"/>
    </row>
    <row r="76" s="2" customFormat="1" ht="20" customHeight="1" spans="1:17">
      <c r="A76" s="5">
        <v>74</v>
      </c>
      <c r="B76" s="63" t="s">
        <v>535</v>
      </c>
      <c r="C76" s="61" t="s">
        <v>514</v>
      </c>
      <c r="D76" s="61" t="s">
        <v>364</v>
      </c>
      <c r="E76" s="61">
        <v>20200821</v>
      </c>
      <c r="F76" s="61" t="s">
        <v>334</v>
      </c>
      <c r="G76" s="61"/>
      <c r="H76" s="32" t="s">
        <v>532</v>
      </c>
      <c r="I76" s="71">
        <v>44197</v>
      </c>
      <c r="J76" s="71">
        <v>44286</v>
      </c>
      <c r="K76" s="57">
        <f t="shared" si="3"/>
        <v>90</v>
      </c>
      <c r="L76" s="72">
        <v>4.35</v>
      </c>
      <c r="M76" s="41">
        <f t="shared" si="4"/>
        <v>326.25</v>
      </c>
      <c r="N76" s="41">
        <f t="shared" si="6"/>
        <v>326.25</v>
      </c>
      <c r="O76" s="42" t="s">
        <v>473</v>
      </c>
      <c r="P76" s="51"/>
      <c r="Q76" s="51"/>
    </row>
    <row r="77" s="2" customFormat="1" ht="20" customHeight="1" spans="1:17">
      <c r="A77" s="5">
        <v>75</v>
      </c>
      <c r="B77" s="63" t="s">
        <v>535</v>
      </c>
      <c r="C77" s="20" t="s">
        <v>515</v>
      </c>
      <c r="D77" s="20" t="s">
        <v>364</v>
      </c>
      <c r="E77" s="20">
        <v>20200821</v>
      </c>
      <c r="F77" s="20" t="s">
        <v>334</v>
      </c>
      <c r="G77" s="20"/>
      <c r="H77" s="32" t="s">
        <v>532</v>
      </c>
      <c r="I77" s="71">
        <v>44197</v>
      </c>
      <c r="J77" s="71">
        <v>44286</v>
      </c>
      <c r="K77" s="57">
        <f t="shared" si="3"/>
        <v>90</v>
      </c>
      <c r="L77" s="32">
        <v>4.35</v>
      </c>
      <c r="M77" s="41">
        <f t="shared" si="4"/>
        <v>326.25</v>
      </c>
      <c r="N77" s="41">
        <f t="shared" si="6"/>
        <v>326.25</v>
      </c>
      <c r="O77" s="42" t="s">
        <v>473</v>
      </c>
      <c r="P77" s="51"/>
      <c r="Q77" s="51"/>
    </row>
    <row r="78" s="2" customFormat="1" ht="20" customHeight="1" spans="1:17">
      <c r="A78" s="5">
        <v>76</v>
      </c>
      <c r="B78" s="63" t="s">
        <v>535</v>
      </c>
      <c r="C78" s="20" t="s">
        <v>516</v>
      </c>
      <c r="D78" s="20" t="s">
        <v>350</v>
      </c>
      <c r="E78" s="20">
        <v>20200824</v>
      </c>
      <c r="F78" s="20" t="s">
        <v>95</v>
      </c>
      <c r="G78" s="20"/>
      <c r="H78" s="32" t="s">
        <v>532</v>
      </c>
      <c r="I78" s="71">
        <v>44197</v>
      </c>
      <c r="J78" s="71">
        <v>44286</v>
      </c>
      <c r="K78" s="57">
        <f t="shared" si="3"/>
        <v>90</v>
      </c>
      <c r="L78" s="32">
        <v>4.35</v>
      </c>
      <c r="M78" s="41">
        <f t="shared" si="4"/>
        <v>543.75</v>
      </c>
      <c r="N78" s="41">
        <f t="shared" si="6"/>
        <v>543.75</v>
      </c>
      <c r="O78" s="42" t="s">
        <v>473</v>
      </c>
      <c r="P78" s="51"/>
      <c r="Q78" s="51"/>
    </row>
    <row r="79" s="2" customFormat="1" ht="20" customHeight="1" spans="1:17">
      <c r="A79" s="5">
        <v>77</v>
      </c>
      <c r="B79" s="63" t="s">
        <v>535</v>
      </c>
      <c r="C79" s="20" t="s">
        <v>485</v>
      </c>
      <c r="D79" s="64">
        <v>20000</v>
      </c>
      <c r="E79" s="18">
        <v>43848</v>
      </c>
      <c r="F79" s="18">
        <v>44214</v>
      </c>
      <c r="G79" s="18">
        <v>44214</v>
      </c>
      <c r="H79" s="32" t="s">
        <v>532</v>
      </c>
      <c r="I79" s="71">
        <v>44197</v>
      </c>
      <c r="J79" s="71">
        <v>44214</v>
      </c>
      <c r="K79" s="57">
        <v>17</v>
      </c>
      <c r="L79" s="32">
        <v>4.35</v>
      </c>
      <c r="M79" s="73">
        <v>41.08</v>
      </c>
      <c r="N79" s="41">
        <f t="shared" si="6"/>
        <v>41.08</v>
      </c>
      <c r="O79" s="42" t="s">
        <v>473</v>
      </c>
      <c r="P79" s="51"/>
      <c r="Q79" s="51"/>
    </row>
    <row r="80" s="2" customFormat="1" ht="20" customHeight="1" spans="1:17">
      <c r="A80" s="5">
        <v>78</v>
      </c>
      <c r="B80" s="63" t="s">
        <v>535</v>
      </c>
      <c r="C80" s="20" t="s">
        <v>488</v>
      </c>
      <c r="D80" s="64">
        <v>20000</v>
      </c>
      <c r="E80" s="18">
        <v>43887</v>
      </c>
      <c r="F80" s="18">
        <v>44253</v>
      </c>
      <c r="G80" s="18">
        <v>44253</v>
      </c>
      <c r="H80" s="32" t="s">
        <v>532</v>
      </c>
      <c r="I80" s="71">
        <v>44197</v>
      </c>
      <c r="J80" s="71">
        <v>44246</v>
      </c>
      <c r="K80" s="57">
        <v>49</v>
      </c>
      <c r="L80" s="32">
        <v>4.35</v>
      </c>
      <c r="M80" s="73">
        <v>118.42</v>
      </c>
      <c r="N80" s="41">
        <f t="shared" si="6"/>
        <v>118.42</v>
      </c>
      <c r="O80" s="42" t="s">
        <v>473</v>
      </c>
      <c r="P80" s="51"/>
      <c r="Q80" s="51"/>
    </row>
    <row r="81" s="2" customFormat="1" ht="20" customHeight="1" spans="1:17">
      <c r="A81" s="5">
        <v>79</v>
      </c>
      <c r="B81" s="63" t="s">
        <v>535</v>
      </c>
      <c r="C81" s="20" t="s">
        <v>491</v>
      </c>
      <c r="D81" s="64">
        <v>30000</v>
      </c>
      <c r="E81" s="18">
        <v>43907</v>
      </c>
      <c r="F81" s="18">
        <v>44272</v>
      </c>
      <c r="G81" s="18">
        <v>44272</v>
      </c>
      <c r="H81" s="32" t="s">
        <v>532</v>
      </c>
      <c r="I81" s="71">
        <v>44197</v>
      </c>
      <c r="J81" s="71">
        <v>44271</v>
      </c>
      <c r="K81" s="57">
        <v>74</v>
      </c>
      <c r="L81" s="32">
        <v>4.35</v>
      </c>
      <c r="M81" s="73">
        <v>268.25</v>
      </c>
      <c r="N81" s="41">
        <f t="shared" si="6"/>
        <v>268.25</v>
      </c>
      <c r="O81" s="42" t="s">
        <v>473</v>
      </c>
      <c r="P81" s="51"/>
      <c r="Q81" s="51"/>
    </row>
    <row r="82" s="2" customFormat="1" ht="20" customHeight="1" spans="1:17">
      <c r="A82" s="5">
        <v>80</v>
      </c>
      <c r="B82" s="63" t="s">
        <v>535</v>
      </c>
      <c r="C82" s="20" t="s">
        <v>493</v>
      </c>
      <c r="D82" s="64">
        <v>50000</v>
      </c>
      <c r="E82" s="18">
        <v>43907</v>
      </c>
      <c r="F82" s="18">
        <v>44272</v>
      </c>
      <c r="G82" s="18">
        <v>44272</v>
      </c>
      <c r="H82" s="32" t="s">
        <v>532</v>
      </c>
      <c r="I82" s="71">
        <v>44197</v>
      </c>
      <c r="J82" s="71">
        <v>44272</v>
      </c>
      <c r="K82" s="57">
        <v>75</v>
      </c>
      <c r="L82" s="32">
        <v>4.35</v>
      </c>
      <c r="M82" s="73">
        <v>453.13</v>
      </c>
      <c r="N82" s="41">
        <f t="shared" si="6"/>
        <v>453.13</v>
      </c>
      <c r="O82" s="42" t="s">
        <v>473</v>
      </c>
      <c r="P82" s="51"/>
      <c r="Q82" s="51"/>
    </row>
    <row r="83" s="2" customFormat="1" ht="20" customHeight="1" spans="1:17">
      <c r="A83" s="5">
        <v>81</v>
      </c>
      <c r="B83" s="63" t="s">
        <v>535</v>
      </c>
      <c r="C83" s="20" t="s">
        <v>494</v>
      </c>
      <c r="D83" s="64">
        <v>40000</v>
      </c>
      <c r="E83" s="18">
        <v>43909</v>
      </c>
      <c r="F83" s="18">
        <v>44274</v>
      </c>
      <c r="G83" s="18">
        <v>44274</v>
      </c>
      <c r="H83" s="32" t="s">
        <v>532</v>
      </c>
      <c r="I83" s="71">
        <v>44197</v>
      </c>
      <c r="J83" s="71">
        <v>44274</v>
      </c>
      <c r="K83" s="57">
        <v>77</v>
      </c>
      <c r="L83" s="32">
        <v>4.35</v>
      </c>
      <c r="M83" s="73">
        <v>372.17</v>
      </c>
      <c r="N83" s="41">
        <f t="shared" si="6"/>
        <v>372.17</v>
      </c>
      <c r="O83" s="42" t="s">
        <v>473</v>
      </c>
      <c r="P83" s="51"/>
      <c r="Q83" s="51"/>
    </row>
    <row r="84" s="2" customFormat="1" ht="20" customHeight="1" spans="1:17">
      <c r="A84" s="5">
        <v>82</v>
      </c>
      <c r="B84" s="63" t="s">
        <v>535</v>
      </c>
      <c r="C84" s="20" t="s">
        <v>474</v>
      </c>
      <c r="D84" s="64">
        <v>40000</v>
      </c>
      <c r="E84" s="65" t="s">
        <v>475</v>
      </c>
      <c r="F84" s="66" t="s">
        <v>476</v>
      </c>
      <c r="G84" s="66" t="s">
        <v>476</v>
      </c>
      <c r="H84" s="16" t="s">
        <v>279</v>
      </c>
      <c r="I84" s="74">
        <v>44197</v>
      </c>
      <c r="J84" s="74">
        <v>44216</v>
      </c>
      <c r="K84" s="75">
        <f t="shared" ref="K84:K132" si="7">J84-I84+1</f>
        <v>20</v>
      </c>
      <c r="L84" s="46">
        <v>4.75</v>
      </c>
      <c r="M84" s="73">
        <f>K84*L84*D84/36000</f>
        <v>105.555555555556</v>
      </c>
      <c r="N84" s="41">
        <f t="shared" si="6"/>
        <v>105.56</v>
      </c>
      <c r="O84" s="42" t="s">
        <v>473</v>
      </c>
      <c r="P84" s="51"/>
      <c r="Q84" s="51"/>
    </row>
    <row r="85" s="2" customFormat="1" ht="20" customHeight="1" spans="1:17">
      <c r="A85" s="5">
        <v>83</v>
      </c>
      <c r="B85" s="63" t="s">
        <v>535</v>
      </c>
      <c r="C85" s="13" t="s">
        <v>517</v>
      </c>
      <c r="D85" s="13" t="s">
        <v>364</v>
      </c>
      <c r="E85" s="13">
        <v>20200824</v>
      </c>
      <c r="F85" s="13" t="s">
        <v>95</v>
      </c>
      <c r="G85" s="20"/>
      <c r="H85" s="32" t="s">
        <v>532</v>
      </c>
      <c r="I85" s="71">
        <v>44197</v>
      </c>
      <c r="J85" s="71">
        <v>44286</v>
      </c>
      <c r="K85" s="57">
        <f t="shared" si="7"/>
        <v>90</v>
      </c>
      <c r="L85" s="32">
        <v>4.35</v>
      </c>
      <c r="M85" s="41">
        <f t="shared" ref="M85:M120" si="8">D85*K85*L85/100/360</f>
        <v>326.25</v>
      </c>
      <c r="N85" s="41">
        <f t="shared" si="6"/>
        <v>326.25</v>
      </c>
      <c r="O85" s="42" t="s">
        <v>473</v>
      </c>
      <c r="P85" s="51"/>
      <c r="Q85" s="51"/>
    </row>
    <row r="86" s="2" customFormat="1" ht="20" customHeight="1" spans="1:17">
      <c r="A86" s="5">
        <v>84</v>
      </c>
      <c r="B86" s="60" t="s">
        <v>348</v>
      </c>
      <c r="C86" s="13" t="s">
        <v>424</v>
      </c>
      <c r="D86" s="13" t="s">
        <v>350</v>
      </c>
      <c r="E86" s="13">
        <v>20200825</v>
      </c>
      <c r="F86" s="14">
        <v>44433</v>
      </c>
      <c r="G86" s="20"/>
      <c r="H86" s="4" t="s">
        <v>532</v>
      </c>
      <c r="I86" s="15">
        <v>44197</v>
      </c>
      <c r="J86" s="69">
        <v>44286</v>
      </c>
      <c r="K86" s="45">
        <f t="shared" si="7"/>
        <v>90</v>
      </c>
      <c r="L86" s="46">
        <v>4.35</v>
      </c>
      <c r="M86" s="41">
        <f t="shared" si="8"/>
        <v>543.75</v>
      </c>
      <c r="N86" s="41">
        <f t="shared" si="6"/>
        <v>543.75</v>
      </c>
      <c r="O86" s="42" t="s">
        <v>353</v>
      </c>
      <c r="P86" s="51"/>
      <c r="Q86" s="51"/>
    </row>
    <row r="87" s="2" customFormat="1" ht="20" customHeight="1" spans="1:17">
      <c r="A87" s="5">
        <v>85</v>
      </c>
      <c r="B87" s="60" t="s">
        <v>348</v>
      </c>
      <c r="C87" s="13" t="s">
        <v>425</v>
      </c>
      <c r="D87" s="13" t="s">
        <v>350</v>
      </c>
      <c r="E87" s="13">
        <v>20200825</v>
      </c>
      <c r="F87" s="14">
        <v>44433</v>
      </c>
      <c r="G87" s="29"/>
      <c r="H87" s="4" t="s">
        <v>532</v>
      </c>
      <c r="I87" s="15">
        <v>44197</v>
      </c>
      <c r="J87" s="69">
        <v>44286</v>
      </c>
      <c r="K87" s="45">
        <f t="shared" si="7"/>
        <v>90</v>
      </c>
      <c r="L87" s="46">
        <v>4.35</v>
      </c>
      <c r="M87" s="41">
        <f t="shared" si="8"/>
        <v>543.75</v>
      </c>
      <c r="N87" s="41">
        <f t="shared" si="6"/>
        <v>543.75</v>
      </c>
      <c r="O87" s="42" t="s">
        <v>353</v>
      </c>
      <c r="P87" s="51"/>
      <c r="Q87" s="51"/>
    </row>
    <row r="88" s="2" customFormat="1" ht="20" customHeight="1" spans="1:17">
      <c r="A88" s="5">
        <v>86</v>
      </c>
      <c r="B88" s="61" t="s">
        <v>123</v>
      </c>
      <c r="C88" s="13" t="s">
        <v>136</v>
      </c>
      <c r="D88" s="13" t="s">
        <v>364</v>
      </c>
      <c r="E88" s="21">
        <v>20200827</v>
      </c>
      <c r="F88" s="22">
        <v>44433</v>
      </c>
      <c r="G88" s="30"/>
      <c r="H88" s="11" t="s">
        <v>532</v>
      </c>
      <c r="I88" s="14">
        <v>44197</v>
      </c>
      <c r="J88" s="14">
        <v>44286</v>
      </c>
      <c r="K88" s="16">
        <f t="shared" si="7"/>
        <v>90</v>
      </c>
      <c r="L88" s="50">
        <v>4.35</v>
      </c>
      <c r="M88" s="41">
        <f t="shared" si="8"/>
        <v>326.25</v>
      </c>
      <c r="N88" s="41">
        <f t="shared" si="6"/>
        <v>326.25</v>
      </c>
      <c r="O88" s="42" t="s">
        <v>175</v>
      </c>
      <c r="P88" s="51"/>
      <c r="Q88" s="51"/>
    </row>
    <row r="89" s="2" customFormat="1" ht="20" customHeight="1" spans="1:17">
      <c r="A89" s="5">
        <v>87</v>
      </c>
      <c r="B89" s="61" t="s">
        <v>123</v>
      </c>
      <c r="C89" s="13" t="s">
        <v>137</v>
      </c>
      <c r="D89" s="13" t="s">
        <v>364</v>
      </c>
      <c r="E89" s="21">
        <v>20200827</v>
      </c>
      <c r="F89" s="22">
        <v>44434</v>
      </c>
      <c r="G89" s="30"/>
      <c r="H89" s="11" t="s">
        <v>532</v>
      </c>
      <c r="I89" s="14">
        <v>44197</v>
      </c>
      <c r="J89" s="14">
        <v>44286</v>
      </c>
      <c r="K89" s="16">
        <f t="shared" si="7"/>
        <v>90</v>
      </c>
      <c r="L89" s="50">
        <v>4.35</v>
      </c>
      <c r="M89" s="41">
        <f t="shared" si="8"/>
        <v>326.25</v>
      </c>
      <c r="N89" s="41">
        <f t="shared" si="6"/>
        <v>326.25</v>
      </c>
      <c r="O89" s="42" t="s">
        <v>175</v>
      </c>
      <c r="P89" s="51"/>
      <c r="Q89" s="51"/>
    </row>
    <row r="90" s="2" customFormat="1" ht="20" customHeight="1" spans="1:17">
      <c r="A90" s="5">
        <v>88</v>
      </c>
      <c r="B90" s="61" t="s">
        <v>123</v>
      </c>
      <c r="C90" s="13" t="s">
        <v>139</v>
      </c>
      <c r="D90" s="13" t="s">
        <v>364</v>
      </c>
      <c r="E90" s="21">
        <v>20200827</v>
      </c>
      <c r="F90" s="22">
        <v>44434</v>
      </c>
      <c r="G90" s="30"/>
      <c r="H90" s="11" t="s">
        <v>532</v>
      </c>
      <c r="I90" s="14">
        <v>44197</v>
      </c>
      <c r="J90" s="14">
        <v>44286</v>
      </c>
      <c r="K90" s="16">
        <f t="shared" si="7"/>
        <v>90</v>
      </c>
      <c r="L90" s="50">
        <v>4.35</v>
      </c>
      <c r="M90" s="41">
        <f t="shared" si="8"/>
        <v>326.25</v>
      </c>
      <c r="N90" s="41">
        <f t="shared" si="6"/>
        <v>326.25</v>
      </c>
      <c r="O90" s="42" t="s">
        <v>175</v>
      </c>
      <c r="P90" s="51"/>
      <c r="Q90" s="51"/>
    </row>
    <row r="91" s="2" customFormat="1" ht="20" customHeight="1" spans="1:17">
      <c r="A91" s="5">
        <v>89</v>
      </c>
      <c r="B91" s="61" t="s">
        <v>123</v>
      </c>
      <c r="C91" s="13" t="s">
        <v>140</v>
      </c>
      <c r="D91" s="13" t="s">
        <v>364</v>
      </c>
      <c r="E91" s="21">
        <v>20200827</v>
      </c>
      <c r="F91" s="22">
        <v>44435</v>
      </c>
      <c r="G91" s="30"/>
      <c r="H91" s="11" t="s">
        <v>532</v>
      </c>
      <c r="I91" s="14">
        <v>44197</v>
      </c>
      <c r="J91" s="14">
        <v>44286</v>
      </c>
      <c r="K91" s="16">
        <f t="shared" si="7"/>
        <v>90</v>
      </c>
      <c r="L91" s="50">
        <v>4.35</v>
      </c>
      <c r="M91" s="41">
        <f t="shared" si="8"/>
        <v>326.25</v>
      </c>
      <c r="N91" s="41">
        <f t="shared" si="6"/>
        <v>326.25</v>
      </c>
      <c r="O91" s="42" t="s">
        <v>175</v>
      </c>
      <c r="P91" s="51"/>
      <c r="Q91" s="51"/>
    </row>
    <row r="92" s="2" customFormat="1" ht="20" customHeight="1" spans="1:17">
      <c r="A92" s="5">
        <v>90</v>
      </c>
      <c r="B92" s="61" t="s">
        <v>123</v>
      </c>
      <c r="C92" s="13" t="s">
        <v>141</v>
      </c>
      <c r="D92" s="13" t="s">
        <v>364</v>
      </c>
      <c r="E92" s="21">
        <v>20200827</v>
      </c>
      <c r="F92" s="22">
        <v>44435</v>
      </c>
      <c r="G92" s="30"/>
      <c r="H92" s="11" t="s">
        <v>532</v>
      </c>
      <c r="I92" s="14">
        <v>44197</v>
      </c>
      <c r="J92" s="14">
        <v>44286</v>
      </c>
      <c r="K92" s="16">
        <f t="shared" si="7"/>
        <v>90</v>
      </c>
      <c r="L92" s="50">
        <v>4.35</v>
      </c>
      <c r="M92" s="41">
        <f t="shared" si="8"/>
        <v>326.25</v>
      </c>
      <c r="N92" s="41">
        <f t="shared" si="6"/>
        <v>326.25</v>
      </c>
      <c r="O92" s="42" t="s">
        <v>175</v>
      </c>
      <c r="P92" s="51"/>
      <c r="Q92" s="51"/>
    </row>
    <row r="93" s="2" customFormat="1" ht="20" customHeight="1" spans="1:17">
      <c r="A93" s="5">
        <v>91</v>
      </c>
      <c r="B93" s="61" t="s">
        <v>123</v>
      </c>
      <c r="C93" s="20" t="s">
        <v>142</v>
      </c>
      <c r="D93" s="20" t="s">
        <v>364</v>
      </c>
      <c r="E93" s="67">
        <v>20200827</v>
      </c>
      <c r="F93" s="22">
        <v>44435</v>
      </c>
      <c r="G93" s="30"/>
      <c r="H93" s="11" t="s">
        <v>532</v>
      </c>
      <c r="I93" s="14">
        <v>44197</v>
      </c>
      <c r="J93" s="14">
        <v>44286</v>
      </c>
      <c r="K93" s="16">
        <f t="shared" si="7"/>
        <v>90</v>
      </c>
      <c r="L93" s="50">
        <v>4.35</v>
      </c>
      <c r="M93" s="41">
        <f t="shared" si="8"/>
        <v>326.25</v>
      </c>
      <c r="N93" s="41">
        <f t="shared" si="6"/>
        <v>326.25</v>
      </c>
      <c r="O93" s="42" t="s">
        <v>175</v>
      </c>
      <c r="P93" s="51"/>
      <c r="Q93" s="51"/>
    </row>
    <row r="94" s="2" customFormat="1" ht="20" customHeight="1" spans="1:17">
      <c r="A94" s="5">
        <v>92</v>
      </c>
      <c r="B94" s="60" t="s">
        <v>348</v>
      </c>
      <c r="C94" s="20" t="s">
        <v>426</v>
      </c>
      <c r="D94" s="20" t="s">
        <v>350</v>
      </c>
      <c r="E94" s="20">
        <v>20200827</v>
      </c>
      <c r="F94" s="14">
        <v>44435</v>
      </c>
      <c r="G94" s="20"/>
      <c r="H94" s="4" t="s">
        <v>532</v>
      </c>
      <c r="I94" s="15">
        <v>44197</v>
      </c>
      <c r="J94" s="69">
        <v>44286</v>
      </c>
      <c r="K94" s="45">
        <f t="shared" si="7"/>
        <v>90</v>
      </c>
      <c r="L94" s="46">
        <v>4.35</v>
      </c>
      <c r="M94" s="41">
        <f t="shared" si="8"/>
        <v>543.75</v>
      </c>
      <c r="N94" s="41">
        <f t="shared" si="6"/>
        <v>543.75</v>
      </c>
      <c r="O94" s="42" t="s">
        <v>353</v>
      </c>
      <c r="P94" s="51"/>
      <c r="Q94" s="51"/>
    </row>
    <row r="95" s="2" customFormat="1" ht="20" customHeight="1" spans="1:17">
      <c r="A95" s="5">
        <v>93</v>
      </c>
      <c r="B95" s="63" t="s">
        <v>535</v>
      </c>
      <c r="C95" s="20" t="s">
        <v>520</v>
      </c>
      <c r="D95" s="20" t="s">
        <v>536</v>
      </c>
      <c r="E95" s="20">
        <v>20200827</v>
      </c>
      <c r="F95" s="20" t="s">
        <v>105</v>
      </c>
      <c r="G95" s="20"/>
      <c r="H95" s="32" t="s">
        <v>532</v>
      </c>
      <c r="I95" s="71">
        <v>44197</v>
      </c>
      <c r="J95" s="71">
        <v>44286</v>
      </c>
      <c r="K95" s="57">
        <f t="shared" si="7"/>
        <v>90</v>
      </c>
      <c r="L95" s="32">
        <v>4.35</v>
      </c>
      <c r="M95" s="41">
        <f t="shared" si="8"/>
        <v>217.5</v>
      </c>
      <c r="N95" s="41">
        <f t="shared" si="6"/>
        <v>217.5</v>
      </c>
      <c r="O95" s="42" t="s">
        <v>473</v>
      </c>
      <c r="P95" s="51"/>
      <c r="Q95" s="51"/>
    </row>
    <row r="96" s="2" customFormat="1" ht="20" customHeight="1" spans="1:17">
      <c r="A96" s="5">
        <v>94</v>
      </c>
      <c r="B96" s="61" t="s">
        <v>123</v>
      </c>
      <c r="C96" s="20" t="s">
        <v>143</v>
      </c>
      <c r="D96" s="20" t="s">
        <v>364</v>
      </c>
      <c r="E96" s="20" t="s">
        <v>108</v>
      </c>
      <c r="F96" s="22">
        <v>44439</v>
      </c>
      <c r="G96" s="30"/>
      <c r="H96" s="11" t="s">
        <v>532</v>
      </c>
      <c r="I96" s="14">
        <v>44197</v>
      </c>
      <c r="J96" s="14">
        <v>44286</v>
      </c>
      <c r="K96" s="16">
        <f t="shared" si="7"/>
        <v>90</v>
      </c>
      <c r="L96" s="50">
        <v>4.35</v>
      </c>
      <c r="M96" s="41">
        <f t="shared" si="8"/>
        <v>326.25</v>
      </c>
      <c r="N96" s="41">
        <f t="shared" si="6"/>
        <v>326.25</v>
      </c>
      <c r="O96" s="42" t="s">
        <v>175</v>
      </c>
      <c r="P96" s="51"/>
      <c r="Q96" s="51"/>
    </row>
    <row r="97" s="2" customFormat="1" ht="20" customHeight="1" spans="1:17">
      <c r="A97" s="5">
        <v>95</v>
      </c>
      <c r="B97" s="60" t="s">
        <v>348</v>
      </c>
      <c r="C97" s="20" t="s">
        <v>427</v>
      </c>
      <c r="D97" s="20" t="s">
        <v>350</v>
      </c>
      <c r="E97" s="20">
        <v>20200901</v>
      </c>
      <c r="F97" s="14">
        <v>44440</v>
      </c>
      <c r="G97" s="20"/>
      <c r="H97" s="4" t="s">
        <v>532</v>
      </c>
      <c r="I97" s="15">
        <v>44197</v>
      </c>
      <c r="J97" s="69">
        <v>44286</v>
      </c>
      <c r="K97" s="45">
        <f t="shared" si="7"/>
        <v>90</v>
      </c>
      <c r="L97" s="46">
        <v>4.35</v>
      </c>
      <c r="M97" s="41">
        <f t="shared" si="8"/>
        <v>543.75</v>
      </c>
      <c r="N97" s="41">
        <f t="shared" si="6"/>
        <v>543.75</v>
      </c>
      <c r="O97" s="42" t="s">
        <v>353</v>
      </c>
      <c r="P97" s="51"/>
      <c r="Q97" s="51"/>
    </row>
    <row r="98" s="2" customFormat="1" ht="20" customHeight="1" spans="1:17">
      <c r="A98" s="5">
        <v>96</v>
      </c>
      <c r="B98" s="60" t="s">
        <v>348</v>
      </c>
      <c r="C98" s="61" t="s">
        <v>430</v>
      </c>
      <c r="D98" s="61" t="s">
        <v>350</v>
      </c>
      <c r="E98" s="61">
        <v>20200901</v>
      </c>
      <c r="F98" s="62">
        <v>44440</v>
      </c>
      <c r="G98" s="61"/>
      <c r="H98" s="4" t="s">
        <v>532</v>
      </c>
      <c r="I98" s="15">
        <v>44197</v>
      </c>
      <c r="J98" s="69">
        <v>44286</v>
      </c>
      <c r="K98" s="45">
        <f t="shared" si="7"/>
        <v>90</v>
      </c>
      <c r="L98" s="70">
        <v>4.35</v>
      </c>
      <c r="M98" s="41">
        <f t="shared" si="8"/>
        <v>543.75</v>
      </c>
      <c r="N98" s="41">
        <f t="shared" si="6"/>
        <v>543.75</v>
      </c>
      <c r="O98" s="42" t="s">
        <v>353</v>
      </c>
      <c r="P98" s="51"/>
      <c r="Q98" s="51"/>
    </row>
    <row r="99" s="2" customFormat="1" ht="20" customHeight="1" spans="1:17">
      <c r="A99" s="5">
        <v>97</v>
      </c>
      <c r="B99" s="63" t="s">
        <v>535</v>
      </c>
      <c r="C99" s="61" t="s">
        <v>521</v>
      </c>
      <c r="D99" s="61" t="s">
        <v>350</v>
      </c>
      <c r="E99" s="61">
        <v>20200902</v>
      </c>
      <c r="F99" s="61" t="s">
        <v>112</v>
      </c>
      <c r="G99" s="61"/>
      <c r="H99" s="32" t="s">
        <v>532</v>
      </c>
      <c r="I99" s="71">
        <v>44197</v>
      </c>
      <c r="J99" s="71">
        <v>44286</v>
      </c>
      <c r="K99" s="57">
        <f t="shared" si="7"/>
        <v>90</v>
      </c>
      <c r="L99" s="72">
        <v>4.35</v>
      </c>
      <c r="M99" s="41">
        <f t="shared" si="8"/>
        <v>543.75</v>
      </c>
      <c r="N99" s="41">
        <f t="shared" si="6"/>
        <v>543.75</v>
      </c>
      <c r="O99" s="42" t="s">
        <v>473</v>
      </c>
      <c r="P99" s="51"/>
      <c r="Q99" s="51"/>
    </row>
    <row r="100" s="2" customFormat="1" ht="20" customHeight="1" spans="1:17">
      <c r="A100" s="5">
        <v>98</v>
      </c>
      <c r="B100" s="61" t="s">
        <v>123</v>
      </c>
      <c r="C100" s="20" t="s">
        <v>144</v>
      </c>
      <c r="D100" s="20" t="s">
        <v>364</v>
      </c>
      <c r="E100" s="20">
        <v>20200908</v>
      </c>
      <c r="F100" s="22">
        <v>44447</v>
      </c>
      <c r="G100" s="30"/>
      <c r="H100" s="11" t="s">
        <v>532</v>
      </c>
      <c r="I100" s="14">
        <v>44197</v>
      </c>
      <c r="J100" s="14">
        <v>44286</v>
      </c>
      <c r="K100" s="16">
        <f t="shared" si="7"/>
        <v>90</v>
      </c>
      <c r="L100" s="50">
        <v>4.35</v>
      </c>
      <c r="M100" s="41">
        <f t="shared" si="8"/>
        <v>326.25</v>
      </c>
      <c r="N100" s="41">
        <f t="shared" si="6"/>
        <v>326.25</v>
      </c>
      <c r="O100" s="42" t="s">
        <v>175</v>
      </c>
      <c r="P100" s="51"/>
      <c r="Q100" s="51"/>
    </row>
    <row r="101" s="2" customFormat="1" ht="20" customHeight="1" spans="1:17">
      <c r="A101" s="5">
        <v>99</v>
      </c>
      <c r="B101" s="61" t="s">
        <v>123</v>
      </c>
      <c r="C101" s="20" t="s">
        <v>147</v>
      </c>
      <c r="D101" s="20" t="s">
        <v>364</v>
      </c>
      <c r="E101" s="20">
        <v>20200908</v>
      </c>
      <c r="F101" s="22">
        <v>44447</v>
      </c>
      <c r="G101" s="30"/>
      <c r="H101" s="11" t="s">
        <v>532</v>
      </c>
      <c r="I101" s="14">
        <v>44197</v>
      </c>
      <c r="J101" s="14">
        <v>44286</v>
      </c>
      <c r="K101" s="16">
        <f t="shared" si="7"/>
        <v>90</v>
      </c>
      <c r="L101" s="50">
        <v>4.35</v>
      </c>
      <c r="M101" s="41">
        <f t="shared" si="8"/>
        <v>326.25</v>
      </c>
      <c r="N101" s="41">
        <f t="shared" si="6"/>
        <v>326.25</v>
      </c>
      <c r="O101" s="42" t="s">
        <v>175</v>
      </c>
      <c r="P101" s="51"/>
      <c r="Q101" s="51"/>
    </row>
    <row r="102" s="2" customFormat="1" ht="20" customHeight="1" spans="1:17">
      <c r="A102" s="5">
        <v>100</v>
      </c>
      <c r="B102" s="61" t="s">
        <v>123</v>
      </c>
      <c r="C102" s="20" t="s">
        <v>148</v>
      </c>
      <c r="D102" s="20" t="s">
        <v>364</v>
      </c>
      <c r="E102" s="20">
        <v>20200909</v>
      </c>
      <c r="F102" s="22">
        <v>44448</v>
      </c>
      <c r="G102" s="30"/>
      <c r="H102" s="11" t="s">
        <v>532</v>
      </c>
      <c r="I102" s="14">
        <v>44197</v>
      </c>
      <c r="J102" s="14">
        <v>44286</v>
      </c>
      <c r="K102" s="16">
        <f t="shared" si="7"/>
        <v>90</v>
      </c>
      <c r="L102" s="50">
        <v>4.35</v>
      </c>
      <c r="M102" s="41">
        <f t="shared" si="8"/>
        <v>326.25</v>
      </c>
      <c r="N102" s="41">
        <f t="shared" si="6"/>
        <v>326.25</v>
      </c>
      <c r="O102" s="42" t="s">
        <v>175</v>
      </c>
      <c r="P102" s="51"/>
      <c r="Q102" s="51"/>
    </row>
    <row r="103" s="2" customFormat="1" ht="20" customHeight="1" spans="1:17">
      <c r="A103" s="5">
        <v>101</v>
      </c>
      <c r="B103" s="61" t="s">
        <v>123</v>
      </c>
      <c r="C103" s="20" t="s">
        <v>151</v>
      </c>
      <c r="D103" s="20" t="s">
        <v>364</v>
      </c>
      <c r="E103" s="20">
        <v>20200909</v>
      </c>
      <c r="F103" s="22">
        <v>44448</v>
      </c>
      <c r="G103" s="30"/>
      <c r="H103" s="11" t="s">
        <v>532</v>
      </c>
      <c r="I103" s="14">
        <v>44197</v>
      </c>
      <c r="J103" s="14">
        <v>44286</v>
      </c>
      <c r="K103" s="16">
        <f t="shared" si="7"/>
        <v>90</v>
      </c>
      <c r="L103" s="50">
        <v>4.35</v>
      </c>
      <c r="M103" s="41">
        <f t="shared" si="8"/>
        <v>326.25</v>
      </c>
      <c r="N103" s="41">
        <f t="shared" si="6"/>
        <v>326.25</v>
      </c>
      <c r="O103" s="42" t="s">
        <v>175</v>
      </c>
      <c r="P103" s="51"/>
      <c r="Q103" s="51"/>
    </row>
    <row r="104" s="2" customFormat="1" ht="20" customHeight="1" spans="1:17">
      <c r="A104" s="5">
        <v>102</v>
      </c>
      <c r="B104" s="61" t="s">
        <v>123</v>
      </c>
      <c r="C104" s="20" t="s">
        <v>152</v>
      </c>
      <c r="D104" s="20" t="s">
        <v>364</v>
      </c>
      <c r="E104" s="20" t="s">
        <v>153</v>
      </c>
      <c r="F104" s="22">
        <v>44450</v>
      </c>
      <c r="G104" s="30"/>
      <c r="H104" s="11" t="s">
        <v>532</v>
      </c>
      <c r="I104" s="14">
        <v>44197</v>
      </c>
      <c r="J104" s="14">
        <v>44286</v>
      </c>
      <c r="K104" s="16">
        <f t="shared" si="7"/>
        <v>90</v>
      </c>
      <c r="L104" s="50">
        <v>4.35</v>
      </c>
      <c r="M104" s="41">
        <f t="shared" si="8"/>
        <v>326.25</v>
      </c>
      <c r="N104" s="41">
        <f t="shared" si="6"/>
        <v>326.25</v>
      </c>
      <c r="O104" s="42" t="s">
        <v>175</v>
      </c>
      <c r="P104" s="51"/>
      <c r="Q104" s="51"/>
    </row>
    <row r="105" s="2" customFormat="1" ht="20" customHeight="1" spans="1:17">
      <c r="A105" s="5">
        <v>103</v>
      </c>
      <c r="B105" s="61" t="s">
        <v>123</v>
      </c>
      <c r="C105" s="20" t="s">
        <v>155</v>
      </c>
      <c r="D105" s="20" t="s">
        <v>364</v>
      </c>
      <c r="E105" s="20" t="s">
        <v>153</v>
      </c>
      <c r="F105" s="22">
        <v>44450</v>
      </c>
      <c r="G105" s="30"/>
      <c r="H105" s="11" t="s">
        <v>532</v>
      </c>
      <c r="I105" s="14">
        <v>44197</v>
      </c>
      <c r="J105" s="14">
        <v>44286</v>
      </c>
      <c r="K105" s="16">
        <f t="shared" si="7"/>
        <v>90</v>
      </c>
      <c r="L105" s="50">
        <v>4.35</v>
      </c>
      <c r="M105" s="41">
        <f t="shared" si="8"/>
        <v>326.25</v>
      </c>
      <c r="N105" s="41">
        <f t="shared" si="6"/>
        <v>326.25</v>
      </c>
      <c r="O105" s="42" t="s">
        <v>175</v>
      </c>
      <c r="P105" s="51"/>
      <c r="Q105" s="51"/>
    </row>
    <row r="106" s="2" customFormat="1" ht="20" customHeight="1" spans="1:17">
      <c r="A106" s="5">
        <v>104</v>
      </c>
      <c r="B106" s="60" t="s">
        <v>348</v>
      </c>
      <c r="C106" s="20" t="s">
        <v>431</v>
      </c>
      <c r="D106" s="20" t="s">
        <v>350</v>
      </c>
      <c r="E106" s="20" t="s">
        <v>432</v>
      </c>
      <c r="F106" s="14">
        <v>44452</v>
      </c>
      <c r="G106" s="20"/>
      <c r="H106" s="4" t="s">
        <v>532</v>
      </c>
      <c r="I106" s="15">
        <v>44197</v>
      </c>
      <c r="J106" s="69">
        <v>44286</v>
      </c>
      <c r="K106" s="45">
        <f t="shared" si="7"/>
        <v>90</v>
      </c>
      <c r="L106" s="46">
        <v>4.35</v>
      </c>
      <c r="M106" s="41">
        <f t="shared" si="8"/>
        <v>543.75</v>
      </c>
      <c r="N106" s="41">
        <f t="shared" si="6"/>
        <v>543.75</v>
      </c>
      <c r="O106" s="42" t="s">
        <v>353</v>
      </c>
      <c r="P106" s="51"/>
      <c r="Q106" s="51"/>
    </row>
    <row r="107" s="2" customFormat="1" ht="20" customHeight="1" spans="1:17">
      <c r="A107" s="5">
        <v>105</v>
      </c>
      <c r="B107" s="60" t="s">
        <v>348</v>
      </c>
      <c r="C107" s="20" t="s">
        <v>434</v>
      </c>
      <c r="D107" s="20" t="s">
        <v>435</v>
      </c>
      <c r="E107" s="20" t="s">
        <v>237</v>
      </c>
      <c r="F107" s="14">
        <v>44453</v>
      </c>
      <c r="G107" s="20"/>
      <c r="H107" s="4" t="s">
        <v>532</v>
      </c>
      <c r="I107" s="15">
        <v>44197</v>
      </c>
      <c r="J107" s="69">
        <v>44286</v>
      </c>
      <c r="K107" s="45">
        <f t="shared" si="7"/>
        <v>90</v>
      </c>
      <c r="L107" s="46">
        <v>4.35</v>
      </c>
      <c r="M107" s="41">
        <f t="shared" si="8"/>
        <v>435</v>
      </c>
      <c r="N107" s="41">
        <f t="shared" si="6"/>
        <v>435</v>
      </c>
      <c r="O107" s="42" t="s">
        <v>353</v>
      </c>
      <c r="P107" s="51"/>
      <c r="Q107" s="51"/>
    </row>
    <row r="108" s="2" customFormat="1" ht="20" customHeight="1" spans="1:17">
      <c r="A108" s="5">
        <v>106</v>
      </c>
      <c r="B108" s="61" t="s">
        <v>123</v>
      </c>
      <c r="C108" s="20" t="s">
        <v>156</v>
      </c>
      <c r="D108" s="20" t="s">
        <v>364</v>
      </c>
      <c r="E108" s="20">
        <v>20200826</v>
      </c>
      <c r="F108" s="22">
        <v>44434</v>
      </c>
      <c r="G108" s="30"/>
      <c r="H108" s="11" t="s">
        <v>532</v>
      </c>
      <c r="I108" s="14">
        <v>44197</v>
      </c>
      <c r="J108" s="14">
        <v>44286</v>
      </c>
      <c r="K108" s="16">
        <f t="shared" si="7"/>
        <v>90</v>
      </c>
      <c r="L108" s="50">
        <v>4.35</v>
      </c>
      <c r="M108" s="41">
        <f t="shared" si="8"/>
        <v>326.25</v>
      </c>
      <c r="N108" s="41">
        <f t="shared" si="6"/>
        <v>326.25</v>
      </c>
      <c r="O108" s="42" t="s">
        <v>175</v>
      </c>
      <c r="P108" s="51"/>
      <c r="Q108" s="51"/>
    </row>
    <row r="109" s="2" customFormat="1" ht="20" customHeight="1" spans="1:17">
      <c r="A109" s="5">
        <v>107</v>
      </c>
      <c r="B109" s="61" t="s">
        <v>123</v>
      </c>
      <c r="C109" s="20" t="s">
        <v>159</v>
      </c>
      <c r="D109" s="20" t="s">
        <v>435</v>
      </c>
      <c r="E109" s="20">
        <v>20200922</v>
      </c>
      <c r="F109" s="22">
        <v>44461</v>
      </c>
      <c r="G109" s="30"/>
      <c r="H109" s="11" t="s">
        <v>532</v>
      </c>
      <c r="I109" s="14">
        <v>44197</v>
      </c>
      <c r="J109" s="14">
        <v>44286</v>
      </c>
      <c r="K109" s="16">
        <f t="shared" si="7"/>
        <v>90</v>
      </c>
      <c r="L109" s="50">
        <v>4.35</v>
      </c>
      <c r="M109" s="41">
        <f t="shared" si="8"/>
        <v>435</v>
      </c>
      <c r="N109" s="41">
        <f t="shared" si="6"/>
        <v>435</v>
      </c>
      <c r="O109" s="42" t="s">
        <v>175</v>
      </c>
      <c r="P109" s="51"/>
      <c r="Q109" s="51"/>
    </row>
    <row r="110" s="2" customFormat="1" ht="20" customHeight="1" spans="1:17">
      <c r="A110" s="5">
        <v>108</v>
      </c>
      <c r="B110" s="61" t="s">
        <v>123</v>
      </c>
      <c r="C110" s="20" t="s">
        <v>162</v>
      </c>
      <c r="D110" s="20" t="s">
        <v>364</v>
      </c>
      <c r="E110" s="20">
        <v>20200924</v>
      </c>
      <c r="F110" s="22">
        <v>44463</v>
      </c>
      <c r="G110" s="30"/>
      <c r="H110" s="11" t="s">
        <v>532</v>
      </c>
      <c r="I110" s="14">
        <v>44197</v>
      </c>
      <c r="J110" s="14">
        <v>44286</v>
      </c>
      <c r="K110" s="16">
        <f t="shared" si="7"/>
        <v>90</v>
      </c>
      <c r="L110" s="50">
        <v>4.35</v>
      </c>
      <c r="M110" s="41">
        <f t="shared" si="8"/>
        <v>326.25</v>
      </c>
      <c r="N110" s="41">
        <f t="shared" si="6"/>
        <v>326.25</v>
      </c>
      <c r="O110" s="42" t="s">
        <v>175</v>
      </c>
      <c r="P110" s="51"/>
      <c r="Q110" s="51"/>
    </row>
    <row r="111" s="2" customFormat="1" ht="20" customHeight="1" spans="1:17">
      <c r="A111" s="5">
        <v>109</v>
      </c>
      <c r="B111" s="60" t="s">
        <v>348</v>
      </c>
      <c r="C111" s="20" t="s">
        <v>437</v>
      </c>
      <c r="D111" s="20" t="s">
        <v>438</v>
      </c>
      <c r="E111" s="20">
        <v>20200929</v>
      </c>
      <c r="F111" s="14">
        <v>44464</v>
      </c>
      <c r="G111" s="20"/>
      <c r="H111" s="4" t="s">
        <v>532</v>
      </c>
      <c r="I111" s="15">
        <v>44197</v>
      </c>
      <c r="J111" s="69">
        <v>44286</v>
      </c>
      <c r="K111" s="45">
        <f t="shared" si="7"/>
        <v>90</v>
      </c>
      <c r="L111" s="46">
        <v>4.35</v>
      </c>
      <c r="M111" s="41">
        <f t="shared" si="8"/>
        <v>174</v>
      </c>
      <c r="N111" s="41">
        <f t="shared" si="6"/>
        <v>174</v>
      </c>
      <c r="O111" s="42" t="s">
        <v>353</v>
      </c>
      <c r="P111" s="51"/>
      <c r="Q111" s="51"/>
    </row>
    <row r="112" s="2" customFormat="1" ht="20" customHeight="1" spans="1:17">
      <c r="A112" s="5">
        <v>110</v>
      </c>
      <c r="B112" s="61" t="s">
        <v>123</v>
      </c>
      <c r="C112" s="20" t="s">
        <v>165</v>
      </c>
      <c r="D112" s="20" t="s">
        <v>364</v>
      </c>
      <c r="E112" s="20">
        <v>20200929</v>
      </c>
      <c r="F112" s="22">
        <v>44468</v>
      </c>
      <c r="G112" s="30"/>
      <c r="H112" s="11" t="s">
        <v>532</v>
      </c>
      <c r="I112" s="14">
        <v>44197</v>
      </c>
      <c r="J112" s="14">
        <v>44286</v>
      </c>
      <c r="K112" s="16">
        <f t="shared" si="7"/>
        <v>90</v>
      </c>
      <c r="L112" s="50">
        <v>4.35</v>
      </c>
      <c r="M112" s="41">
        <f t="shared" si="8"/>
        <v>326.25</v>
      </c>
      <c r="N112" s="41">
        <f t="shared" si="6"/>
        <v>326.25</v>
      </c>
      <c r="O112" s="42" t="s">
        <v>175</v>
      </c>
      <c r="P112" s="51"/>
      <c r="Q112" s="51"/>
    </row>
    <row r="113" s="2" customFormat="1" ht="20" customHeight="1" spans="1:17">
      <c r="A113" s="5">
        <v>111</v>
      </c>
      <c r="B113" s="61" t="s">
        <v>123</v>
      </c>
      <c r="C113" s="20" t="s">
        <v>169</v>
      </c>
      <c r="D113" s="20" t="s">
        <v>364</v>
      </c>
      <c r="E113" s="20">
        <v>20200929</v>
      </c>
      <c r="F113" s="22">
        <v>44468</v>
      </c>
      <c r="G113" s="30"/>
      <c r="H113" s="11" t="s">
        <v>532</v>
      </c>
      <c r="I113" s="14">
        <v>44197</v>
      </c>
      <c r="J113" s="14">
        <v>44286</v>
      </c>
      <c r="K113" s="16">
        <f t="shared" si="7"/>
        <v>90</v>
      </c>
      <c r="L113" s="50">
        <v>4.35</v>
      </c>
      <c r="M113" s="41">
        <f t="shared" si="8"/>
        <v>326.25</v>
      </c>
      <c r="N113" s="41">
        <f t="shared" si="6"/>
        <v>326.25</v>
      </c>
      <c r="O113" s="42" t="s">
        <v>175</v>
      </c>
      <c r="P113" s="51"/>
      <c r="Q113" s="51"/>
    </row>
    <row r="114" s="2" customFormat="1" ht="20" customHeight="1" spans="1:17">
      <c r="A114" s="5">
        <v>112</v>
      </c>
      <c r="B114" s="61" t="s">
        <v>123</v>
      </c>
      <c r="C114" s="20" t="s">
        <v>170</v>
      </c>
      <c r="D114" s="20" t="s">
        <v>364</v>
      </c>
      <c r="E114" s="20">
        <v>20200929</v>
      </c>
      <c r="F114" s="22">
        <v>44468</v>
      </c>
      <c r="G114" s="30"/>
      <c r="H114" s="11" t="s">
        <v>532</v>
      </c>
      <c r="I114" s="14">
        <v>44197</v>
      </c>
      <c r="J114" s="14">
        <v>44286</v>
      </c>
      <c r="K114" s="16">
        <f t="shared" si="7"/>
        <v>90</v>
      </c>
      <c r="L114" s="50">
        <v>4.35</v>
      </c>
      <c r="M114" s="41">
        <f t="shared" si="8"/>
        <v>326.25</v>
      </c>
      <c r="N114" s="41">
        <f t="shared" si="6"/>
        <v>326.25</v>
      </c>
      <c r="O114" s="42" t="s">
        <v>175</v>
      </c>
      <c r="P114" s="51"/>
      <c r="Q114" s="51"/>
    </row>
    <row r="115" s="2" customFormat="1" ht="20" customHeight="1" spans="1:17">
      <c r="A115" s="5">
        <v>113</v>
      </c>
      <c r="B115" s="60" t="s">
        <v>348</v>
      </c>
      <c r="C115" s="20" t="s">
        <v>440</v>
      </c>
      <c r="D115" s="20" t="s">
        <v>350</v>
      </c>
      <c r="E115" s="20">
        <v>20200929</v>
      </c>
      <c r="F115" s="14">
        <v>44468</v>
      </c>
      <c r="G115" s="20"/>
      <c r="H115" s="4" t="s">
        <v>532</v>
      </c>
      <c r="I115" s="15">
        <v>44197</v>
      </c>
      <c r="J115" s="69">
        <v>44286</v>
      </c>
      <c r="K115" s="45">
        <f t="shared" si="7"/>
        <v>90</v>
      </c>
      <c r="L115" s="46">
        <v>4.35</v>
      </c>
      <c r="M115" s="41">
        <f t="shared" si="8"/>
        <v>543.75</v>
      </c>
      <c r="N115" s="41">
        <f t="shared" si="6"/>
        <v>543.75</v>
      </c>
      <c r="O115" s="42" t="s">
        <v>353</v>
      </c>
      <c r="P115" s="51"/>
      <c r="Q115" s="51"/>
    </row>
    <row r="116" s="2" customFormat="1" ht="20" customHeight="1" spans="1:17">
      <c r="A116" s="5">
        <v>114</v>
      </c>
      <c r="B116" s="60" t="s">
        <v>348</v>
      </c>
      <c r="C116" s="61" t="s">
        <v>441</v>
      </c>
      <c r="D116" s="61" t="s">
        <v>350</v>
      </c>
      <c r="E116" s="61">
        <v>20200929</v>
      </c>
      <c r="F116" s="62">
        <v>44468</v>
      </c>
      <c r="G116" s="61"/>
      <c r="H116" s="4" t="s">
        <v>532</v>
      </c>
      <c r="I116" s="15">
        <v>44197</v>
      </c>
      <c r="J116" s="69">
        <v>44286</v>
      </c>
      <c r="K116" s="45">
        <f t="shared" si="7"/>
        <v>90</v>
      </c>
      <c r="L116" s="70">
        <v>4.35</v>
      </c>
      <c r="M116" s="41">
        <f t="shared" si="8"/>
        <v>543.75</v>
      </c>
      <c r="N116" s="41">
        <f t="shared" si="6"/>
        <v>543.75</v>
      </c>
      <c r="O116" s="42" t="s">
        <v>353</v>
      </c>
      <c r="P116" s="51"/>
      <c r="Q116" s="51"/>
    </row>
    <row r="117" s="2" customFormat="1" ht="20" customHeight="1" spans="1:17">
      <c r="A117" s="5">
        <v>115</v>
      </c>
      <c r="B117" s="61" t="s">
        <v>123</v>
      </c>
      <c r="C117" s="61" t="s">
        <v>168</v>
      </c>
      <c r="D117" s="61" t="s">
        <v>364</v>
      </c>
      <c r="E117" s="61">
        <v>20200930</v>
      </c>
      <c r="F117" s="22">
        <v>44469</v>
      </c>
      <c r="G117" s="30"/>
      <c r="H117" s="11" t="s">
        <v>532</v>
      </c>
      <c r="I117" s="14">
        <v>44197</v>
      </c>
      <c r="J117" s="14">
        <v>44286</v>
      </c>
      <c r="K117" s="16">
        <f t="shared" si="7"/>
        <v>90</v>
      </c>
      <c r="L117" s="76">
        <v>4.35</v>
      </c>
      <c r="M117" s="41">
        <f t="shared" si="8"/>
        <v>326.25</v>
      </c>
      <c r="N117" s="41">
        <f t="shared" si="6"/>
        <v>326.25</v>
      </c>
      <c r="O117" s="42" t="s">
        <v>175</v>
      </c>
      <c r="P117" s="51"/>
      <c r="Q117" s="51"/>
    </row>
    <row r="118" s="2" customFormat="1" ht="20" customHeight="1" spans="1:17">
      <c r="A118" s="5">
        <v>116</v>
      </c>
      <c r="B118" s="61" t="s">
        <v>123</v>
      </c>
      <c r="C118" s="61" t="s">
        <v>171</v>
      </c>
      <c r="D118" s="61" t="s">
        <v>364</v>
      </c>
      <c r="E118" s="61">
        <v>20200930</v>
      </c>
      <c r="F118" s="22">
        <v>44469</v>
      </c>
      <c r="G118" s="30"/>
      <c r="H118" s="11" t="s">
        <v>532</v>
      </c>
      <c r="I118" s="14">
        <v>44197</v>
      </c>
      <c r="J118" s="14">
        <v>44286</v>
      </c>
      <c r="K118" s="16">
        <f t="shared" si="7"/>
        <v>90</v>
      </c>
      <c r="L118" s="76">
        <v>4.35</v>
      </c>
      <c r="M118" s="41">
        <f t="shared" si="8"/>
        <v>326.25</v>
      </c>
      <c r="N118" s="41">
        <f t="shared" si="6"/>
        <v>326.25</v>
      </c>
      <c r="O118" s="42" t="s">
        <v>175</v>
      </c>
      <c r="P118" s="51"/>
      <c r="Q118" s="51"/>
    </row>
    <row r="119" s="2" customFormat="1" ht="20" customHeight="1" spans="1:17">
      <c r="A119" s="5">
        <v>117</v>
      </c>
      <c r="B119" s="61" t="s">
        <v>123</v>
      </c>
      <c r="C119" s="61" t="s">
        <v>172</v>
      </c>
      <c r="D119" s="61" t="s">
        <v>364</v>
      </c>
      <c r="E119" s="61">
        <v>20200930</v>
      </c>
      <c r="F119" s="22">
        <v>44469</v>
      </c>
      <c r="G119" s="30"/>
      <c r="H119" s="11" t="s">
        <v>532</v>
      </c>
      <c r="I119" s="14">
        <v>44197</v>
      </c>
      <c r="J119" s="14">
        <v>44286</v>
      </c>
      <c r="K119" s="16">
        <f t="shared" si="7"/>
        <v>90</v>
      </c>
      <c r="L119" s="76">
        <v>4.35</v>
      </c>
      <c r="M119" s="41">
        <f t="shared" si="8"/>
        <v>326.25</v>
      </c>
      <c r="N119" s="41">
        <f t="shared" si="6"/>
        <v>326.25</v>
      </c>
      <c r="O119" s="42" t="s">
        <v>175</v>
      </c>
      <c r="P119" s="51"/>
      <c r="Q119" s="51"/>
    </row>
    <row r="120" s="2" customFormat="1" ht="20" customHeight="1" spans="1:17">
      <c r="A120" s="5">
        <v>118</v>
      </c>
      <c r="B120" s="12" t="s">
        <v>348</v>
      </c>
      <c r="C120" s="13" t="s">
        <v>442</v>
      </c>
      <c r="D120" s="13" t="s">
        <v>350</v>
      </c>
      <c r="E120" s="13">
        <v>20201009</v>
      </c>
      <c r="F120" s="14">
        <v>44478</v>
      </c>
      <c r="G120" s="31"/>
      <c r="H120" s="4" t="s">
        <v>532</v>
      </c>
      <c r="I120" s="15">
        <v>44197</v>
      </c>
      <c r="J120" s="69">
        <v>44286</v>
      </c>
      <c r="K120" s="45">
        <f t="shared" si="7"/>
        <v>90</v>
      </c>
      <c r="L120" s="46">
        <v>4.35</v>
      </c>
      <c r="M120" s="41">
        <f t="shared" si="8"/>
        <v>543.75</v>
      </c>
      <c r="N120" s="41">
        <f t="shared" si="6"/>
        <v>543.75</v>
      </c>
      <c r="O120" s="42" t="s">
        <v>353</v>
      </c>
      <c r="P120" s="51"/>
      <c r="Q120" s="51"/>
    </row>
    <row r="121" s="2" customFormat="1" ht="20" customHeight="1" spans="1:17">
      <c r="A121" s="5">
        <v>119</v>
      </c>
      <c r="B121" s="6" t="s">
        <v>535</v>
      </c>
      <c r="C121" s="13" t="s">
        <v>537</v>
      </c>
      <c r="D121" s="13" t="s">
        <v>350</v>
      </c>
      <c r="E121" s="13">
        <v>20201019</v>
      </c>
      <c r="F121" s="13" t="s">
        <v>538</v>
      </c>
      <c r="G121" s="20"/>
      <c r="H121" s="32" t="s">
        <v>532</v>
      </c>
      <c r="I121" s="71">
        <v>44197</v>
      </c>
      <c r="J121" s="71">
        <v>44286</v>
      </c>
      <c r="K121" s="57">
        <f t="shared" si="7"/>
        <v>90</v>
      </c>
      <c r="L121" s="32">
        <v>4.35</v>
      </c>
      <c r="M121" s="41">
        <v>495.41</v>
      </c>
      <c r="N121" s="41">
        <f t="shared" si="6"/>
        <v>495.41</v>
      </c>
      <c r="O121" s="42" t="s">
        <v>473</v>
      </c>
      <c r="P121" s="77" t="s">
        <v>539</v>
      </c>
      <c r="Q121" s="77" t="s">
        <v>540</v>
      </c>
    </row>
    <row r="122" s="2" customFormat="1" ht="20" customHeight="1" spans="1:17">
      <c r="A122" s="5">
        <v>120</v>
      </c>
      <c r="B122" s="12" t="s">
        <v>348</v>
      </c>
      <c r="C122" s="13" t="s">
        <v>445</v>
      </c>
      <c r="D122" s="13" t="s">
        <v>350</v>
      </c>
      <c r="E122" s="13">
        <v>20201028</v>
      </c>
      <c r="F122" s="14">
        <v>44497</v>
      </c>
      <c r="G122" s="20"/>
      <c r="H122" s="4" t="s">
        <v>532</v>
      </c>
      <c r="I122" s="15">
        <v>44197</v>
      </c>
      <c r="J122" s="69">
        <v>44286</v>
      </c>
      <c r="K122" s="45">
        <f t="shared" si="7"/>
        <v>90</v>
      </c>
      <c r="L122" s="46">
        <v>4.35</v>
      </c>
      <c r="M122" s="41">
        <f t="shared" ref="M122:M132" si="9">D122*K122*L122/100/360</f>
        <v>543.75</v>
      </c>
      <c r="N122" s="41">
        <f t="shared" si="6"/>
        <v>543.75</v>
      </c>
      <c r="O122" s="42" t="s">
        <v>353</v>
      </c>
      <c r="P122" s="51"/>
      <c r="Q122" s="51"/>
    </row>
    <row r="123" s="2" customFormat="1" ht="20" customHeight="1" spans="1:17">
      <c r="A123" s="5">
        <v>121</v>
      </c>
      <c r="B123" s="12" t="s">
        <v>348</v>
      </c>
      <c r="C123" s="13" t="s">
        <v>448</v>
      </c>
      <c r="D123" s="13" t="s">
        <v>350</v>
      </c>
      <c r="E123" s="13">
        <v>20201029</v>
      </c>
      <c r="F123" s="14">
        <v>44498</v>
      </c>
      <c r="G123" s="20"/>
      <c r="H123" s="4" t="s">
        <v>532</v>
      </c>
      <c r="I123" s="15">
        <v>44197</v>
      </c>
      <c r="J123" s="69">
        <v>44286</v>
      </c>
      <c r="K123" s="45">
        <f t="shared" si="7"/>
        <v>90</v>
      </c>
      <c r="L123" s="46">
        <v>4.35</v>
      </c>
      <c r="M123" s="41">
        <f t="shared" si="9"/>
        <v>543.75</v>
      </c>
      <c r="N123" s="41">
        <f t="shared" si="6"/>
        <v>543.75</v>
      </c>
      <c r="O123" s="42" t="s">
        <v>353</v>
      </c>
      <c r="P123" s="51"/>
      <c r="Q123" s="51"/>
    </row>
    <row r="124" s="2" customFormat="1" ht="20" customHeight="1" spans="1:17">
      <c r="A124" s="5">
        <v>122</v>
      </c>
      <c r="B124" s="12" t="s">
        <v>348</v>
      </c>
      <c r="C124" s="13" t="s">
        <v>360</v>
      </c>
      <c r="D124" s="13" t="s">
        <v>350</v>
      </c>
      <c r="E124" s="13">
        <v>20201103</v>
      </c>
      <c r="F124" s="14">
        <v>44503</v>
      </c>
      <c r="G124" s="20"/>
      <c r="H124" s="4" t="s">
        <v>532</v>
      </c>
      <c r="I124" s="15">
        <v>44197</v>
      </c>
      <c r="J124" s="69">
        <v>44286</v>
      </c>
      <c r="K124" s="45">
        <f t="shared" si="7"/>
        <v>90</v>
      </c>
      <c r="L124" s="46">
        <v>4.35</v>
      </c>
      <c r="M124" s="41">
        <f t="shared" si="9"/>
        <v>543.75</v>
      </c>
      <c r="N124" s="41">
        <f t="shared" si="6"/>
        <v>543.75</v>
      </c>
      <c r="O124" s="42" t="s">
        <v>353</v>
      </c>
      <c r="P124" s="51"/>
      <c r="Q124" s="51"/>
    </row>
    <row r="125" s="2" customFormat="1" ht="20" customHeight="1" spans="1:17">
      <c r="A125" s="5">
        <v>123</v>
      </c>
      <c r="B125" s="6" t="s">
        <v>535</v>
      </c>
      <c r="C125" s="13" t="s">
        <v>477</v>
      </c>
      <c r="D125" s="13" t="s">
        <v>350</v>
      </c>
      <c r="E125" s="13" t="s">
        <v>478</v>
      </c>
      <c r="F125" s="13" t="s">
        <v>453</v>
      </c>
      <c r="G125" s="20"/>
      <c r="H125" s="32">
        <v>4.75</v>
      </c>
      <c r="I125" s="71">
        <v>44197</v>
      </c>
      <c r="J125" s="71">
        <v>44286</v>
      </c>
      <c r="K125" s="57">
        <f t="shared" si="7"/>
        <v>90</v>
      </c>
      <c r="L125" s="32">
        <v>4.75</v>
      </c>
      <c r="M125" s="41">
        <f t="shared" si="9"/>
        <v>593.75</v>
      </c>
      <c r="N125" s="41">
        <f t="shared" si="6"/>
        <v>593.75</v>
      </c>
      <c r="O125" s="42" t="s">
        <v>473</v>
      </c>
      <c r="P125" s="51"/>
      <c r="Q125" s="51"/>
    </row>
    <row r="126" s="2" customFormat="1" ht="20" customHeight="1" spans="1:17">
      <c r="A126" s="5">
        <v>124</v>
      </c>
      <c r="B126" s="12" t="s">
        <v>348</v>
      </c>
      <c r="C126" s="13" t="s">
        <v>357</v>
      </c>
      <c r="D126" s="13" t="s">
        <v>350</v>
      </c>
      <c r="E126" s="13">
        <v>20201104</v>
      </c>
      <c r="F126" s="14">
        <v>44504</v>
      </c>
      <c r="G126" s="20"/>
      <c r="H126" s="4" t="s">
        <v>532</v>
      </c>
      <c r="I126" s="15">
        <v>44197</v>
      </c>
      <c r="J126" s="69">
        <v>44286</v>
      </c>
      <c r="K126" s="45">
        <f t="shared" si="7"/>
        <v>90</v>
      </c>
      <c r="L126" s="46">
        <v>4.35</v>
      </c>
      <c r="M126" s="41">
        <f t="shared" si="9"/>
        <v>543.75</v>
      </c>
      <c r="N126" s="41">
        <f t="shared" si="6"/>
        <v>543.75</v>
      </c>
      <c r="O126" s="42" t="s">
        <v>353</v>
      </c>
      <c r="P126" s="51"/>
      <c r="Q126" s="51"/>
    </row>
    <row r="127" s="2" customFormat="1" ht="20" customHeight="1" spans="1:17">
      <c r="A127" s="5">
        <v>125</v>
      </c>
      <c r="B127" s="12" t="s">
        <v>348</v>
      </c>
      <c r="C127" s="13" t="s">
        <v>454</v>
      </c>
      <c r="D127" s="13" t="s">
        <v>350</v>
      </c>
      <c r="E127" s="13" t="s">
        <v>239</v>
      </c>
      <c r="F127" s="14">
        <v>44509</v>
      </c>
      <c r="G127" s="20"/>
      <c r="H127" s="4" t="s">
        <v>532</v>
      </c>
      <c r="I127" s="15">
        <v>44197</v>
      </c>
      <c r="J127" s="69">
        <v>44286</v>
      </c>
      <c r="K127" s="45">
        <f t="shared" si="7"/>
        <v>90</v>
      </c>
      <c r="L127" s="46">
        <v>4.35</v>
      </c>
      <c r="M127" s="41">
        <f t="shared" si="9"/>
        <v>543.75</v>
      </c>
      <c r="N127" s="41">
        <f t="shared" si="6"/>
        <v>543.75</v>
      </c>
      <c r="O127" s="42" t="s">
        <v>353</v>
      </c>
      <c r="P127" s="51"/>
      <c r="Q127" s="51"/>
    </row>
    <row r="128" s="2" customFormat="1" ht="20" customHeight="1" spans="1:17">
      <c r="A128" s="5">
        <v>126</v>
      </c>
      <c r="B128" s="12" t="s">
        <v>348</v>
      </c>
      <c r="C128" s="13" t="s">
        <v>371</v>
      </c>
      <c r="D128" s="13" t="s">
        <v>364</v>
      </c>
      <c r="E128" s="13" t="s">
        <v>241</v>
      </c>
      <c r="F128" s="14">
        <v>44510</v>
      </c>
      <c r="G128" s="20"/>
      <c r="H128" s="4" t="s">
        <v>532</v>
      </c>
      <c r="I128" s="15">
        <v>44197</v>
      </c>
      <c r="J128" s="69">
        <v>44286</v>
      </c>
      <c r="K128" s="45">
        <f t="shared" si="7"/>
        <v>90</v>
      </c>
      <c r="L128" s="46">
        <v>4.35</v>
      </c>
      <c r="M128" s="41">
        <f t="shared" si="9"/>
        <v>326.25</v>
      </c>
      <c r="N128" s="41">
        <f t="shared" si="6"/>
        <v>326.25</v>
      </c>
      <c r="O128" s="42" t="s">
        <v>353</v>
      </c>
      <c r="P128" s="51"/>
      <c r="Q128" s="51"/>
    </row>
    <row r="129" s="2" customFormat="1" ht="20" customHeight="1" spans="1:17">
      <c r="A129" s="5">
        <v>127</v>
      </c>
      <c r="B129" s="12" t="s">
        <v>348</v>
      </c>
      <c r="C129" s="13" t="s">
        <v>374</v>
      </c>
      <c r="D129" s="13" t="s">
        <v>364</v>
      </c>
      <c r="E129" s="13" t="s">
        <v>241</v>
      </c>
      <c r="F129" s="14">
        <v>44510</v>
      </c>
      <c r="G129" s="20"/>
      <c r="H129" s="4" t="s">
        <v>532</v>
      </c>
      <c r="I129" s="15">
        <v>44197</v>
      </c>
      <c r="J129" s="69">
        <v>44286</v>
      </c>
      <c r="K129" s="45">
        <f t="shared" si="7"/>
        <v>90</v>
      </c>
      <c r="L129" s="46">
        <v>4.35</v>
      </c>
      <c r="M129" s="41">
        <f t="shared" si="9"/>
        <v>326.25</v>
      </c>
      <c r="N129" s="41">
        <f t="shared" si="6"/>
        <v>326.25</v>
      </c>
      <c r="O129" s="42" t="s">
        <v>353</v>
      </c>
      <c r="P129" s="51"/>
      <c r="Q129" s="51"/>
    </row>
    <row r="130" s="2" customFormat="1" ht="20" customHeight="1" spans="1:17">
      <c r="A130" s="5">
        <v>128</v>
      </c>
      <c r="B130" s="6" t="s">
        <v>535</v>
      </c>
      <c r="C130" s="13" t="s">
        <v>522</v>
      </c>
      <c r="D130" s="13" t="s">
        <v>350</v>
      </c>
      <c r="E130" s="13" t="s">
        <v>121</v>
      </c>
      <c r="F130" s="13" t="s">
        <v>122</v>
      </c>
      <c r="G130" s="20"/>
      <c r="H130" s="32" t="s">
        <v>532</v>
      </c>
      <c r="I130" s="71">
        <v>44197</v>
      </c>
      <c r="J130" s="71">
        <v>44286</v>
      </c>
      <c r="K130" s="57">
        <f t="shared" si="7"/>
        <v>90</v>
      </c>
      <c r="L130" s="32">
        <v>4.35</v>
      </c>
      <c r="M130" s="41">
        <f t="shared" si="9"/>
        <v>543.75</v>
      </c>
      <c r="N130" s="41">
        <f t="shared" si="6"/>
        <v>543.75</v>
      </c>
      <c r="O130" s="42" t="s">
        <v>473</v>
      </c>
      <c r="P130" s="51"/>
      <c r="Q130" s="51"/>
    </row>
    <row r="131" s="2" customFormat="1" ht="20" customHeight="1" spans="1:17">
      <c r="A131" s="5">
        <v>129</v>
      </c>
      <c r="B131" s="12" t="s">
        <v>348</v>
      </c>
      <c r="C131" s="13" t="s">
        <v>368</v>
      </c>
      <c r="D131" s="13" t="s">
        <v>350</v>
      </c>
      <c r="E131" s="13" t="s">
        <v>373</v>
      </c>
      <c r="F131" s="14">
        <v>44518</v>
      </c>
      <c r="G131" s="20"/>
      <c r="H131" s="4" t="s">
        <v>532</v>
      </c>
      <c r="I131" s="15">
        <v>44197</v>
      </c>
      <c r="J131" s="69">
        <v>44286</v>
      </c>
      <c r="K131" s="45">
        <f t="shared" si="7"/>
        <v>90</v>
      </c>
      <c r="L131" s="46">
        <v>4.35</v>
      </c>
      <c r="M131" s="41">
        <f t="shared" si="9"/>
        <v>543.75</v>
      </c>
      <c r="N131" s="41">
        <f t="shared" si="6"/>
        <v>543.75</v>
      </c>
      <c r="O131" s="42" t="s">
        <v>353</v>
      </c>
      <c r="P131" s="51"/>
      <c r="Q131" s="51"/>
    </row>
    <row r="132" s="2" customFormat="1" ht="20" customHeight="1" spans="1:17">
      <c r="A132" s="5">
        <v>130</v>
      </c>
      <c r="B132" s="6" t="s">
        <v>535</v>
      </c>
      <c r="C132" s="13" t="s">
        <v>523</v>
      </c>
      <c r="D132" s="13" t="s">
        <v>350</v>
      </c>
      <c r="E132" s="13" t="s">
        <v>31</v>
      </c>
      <c r="F132" s="13" t="s">
        <v>524</v>
      </c>
      <c r="G132" s="20"/>
      <c r="H132" s="32" t="s">
        <v>532</v>
      </c>
      <c r="I132" s="71">
        <v>44197</v>
      </c>
      <c r="J132" s="71">
        <v>44286</v>
      </c>
      <c r="K132" s="57">
        <f t="shared" si="7"/>
        <v>90</v>
      </c>
      <c r="L132" s="32">
        <v>4.35</v>
      </c>
      <c r="M132" s="41">
        <f t="shared" si="9"/>
        <v>543.75</v>
      </c>
      <c r="N132" s="41">
        <f t="shared" si="6"/>
        <v>543.75</v>
      </c>
      <c r="O132" s="42" t="s">
        <v>473</v>
      </c>
      <c r="P132" s="51"/>
      <c r="Q132" s="51"/>
    </row>
    <row r="133" s="2" customFormat="1" ht="20" customHeight="1" spans="1:17">
      <c r="A133" s="5">
        <v>131</v>
      </c>
      <c r="B133" s="6" t="s">
        <v>535</v>
      </c>
      <c r="C133" s="13" t="s">
        <v>541</v>
      </c>
      <c r="D133" s="64">
        <v>50000</v>
      </c>
      <c r="E133" s="13">
        <v>20190221</v>
      </c>
      <c r="F133" s="13">
        <v>20210220</v>
      </c>
      <c r="G133" s="15">
        <v>44242</v>
      </c>
      <c r="H133" s="32" t="s">
        <v>532</v>
      </c>
      <c r="I133" s="71">
        <v>44197</v>
      </c>
      <c r="J133" s="71">
        <v>44242</v>
      </c>
      <c r="K133" s="57">
        <v>45</v>
      </c>
      <c r="L133" s="32">
        <v>4.75</v>
      </c>
      <c r="M133" s="73">
        <v>263.41</v>
      </c>
      <c r="N133" s="41">
        <f t="shared" si="6"/>
        <v>263.41</v>
      </c>
      <c r="O133" s="42" t="s">
        <v>473</v>
      </c>
      <c r="P133" s="77" t="s">
        <v>542</v>
      </c>
      <c r="Q133" s="77">
        <v>263.41</v>
      </c>
    </row>
    <row r="134" s="2" customFormat="1" ht="20" customHeight="1" spans="1:17">
      <c r="A134" s="5">
        <v>132</v>
      </c>
      <c r="B134" s="12" t="s">
        <v>348</v>
      </c>
      <c r="C134" s="13" t="s">
        <v>394</v>
      </c>
      <c r="D134" s="13" t="s">
        <v>350</v>
      </c>
      <c r="E134" s="13" t="s">
        <v>380</v>
      </c>
      <c r="F134" s="14">
        <v>44526</v>
      </c>
      <c r="G134" s="20"/>
      <c r="H134" s="4" t="s">
        <v>532</v>
      </c>
      <c r="I134" s="15">
        <v>44197</v>
      </c>
      <c r="J134" s="69">
        <v>44286</v>
      </c>
      <c r="K134" s="45">
        <f t="shared" ref="K134:K197" si="10">J134-I134+1</f>
        <v>90</v>
      </c>
      <c r="L134" s="46">
        <v>4.35</v>
      </c>
      <c r="M134" s="41">
        <f t="shared" ref="M134:M141" si="11">D134*K134*L134/100/360</f>
        <v>543.75</v>
      </c>
      <c r="N134" s="41">
        <f t="shared" si="6"/>
        <v>543.75</v>
      </c>
      <c r="O134" s="42" t="s">
        <v>353</v>
      </c>
      <c r="P134" s="51"/>
      <c r="Q134" s="51"/>
    </row>
    <row r="135" s="2" customFormat="1" ht="20" customHeight="1" spans="1:17">
      <c r="A135" s="5">
        <v>133</v>
      </c>
      <c r="B135" s="6" t="s">
        <v>535</v>
      </c>
      <c r="C135" s="13" t="s">
        <v>480</v>
      </c>
      <c r="D135" s="13" t="s">
        <v>536</v>
      </c>
      <c r="E135" s="13" t="s">
        <v>481</v>
      </c>
      <c r="F135" s="13" t="s">
        <v>482</v>
      </c>
      <c r="G135" s="20"/>
      <c r="H135" s="32">
        <v>4.75</v>
      </c>
      <c r="I135" s="71">
        <v>44197</v>
      </c>
      <c r="J135" s="71">
        <v>44286</v>
      </c>
      <c r="K135" s="57">
        <f t="shared" si="10"/>
        <v>90</v>
      </c>
      <c r="L135" s="32">
        <v>4.75</v>
      </c>
      <c r="M135" s="41">
        <f t="shared" si="11"/>
        <v>237.5</v>
      </c>
      <c r="N135" s="41">
        <f t="shared" ref="N135:N198" si="12">ROUND(M135,2)</f>
        <v>237.5</v>
      </c>
      <c r="O135" s="42" t="s">
        <v>473</v>
      </c>
      <c r="P135" s="51"/>
      <c r="Q135" s="51"/>
    </row>
    <row r="136" s="2" customFormat="1" ht="20" customHeight="1" spans="1:17">
      <c r="A136" s="5">
        <v>134</v>
      </c>
      <c r="B136" s="6" t="s">
        <v>535</v>
      </c>
      <c r="C136" s="13" t="s">
        <v>525</v>
      </c>
      <c r="D136" s="13" t="s">
        <v>350</v>
      </c>
      <c r="E136" s="13" t="s">
        <v>526</v>
      </c>
      <c r="F136" s="13" t="s">
        <v>482</v>
      </c>
      <c r="G136" s="20"/>
      <c r="H136" s="32" t="s">
        <v>532</v>
      </c>
      <c r="I136" s="71">
        <v>44197</v>
      </c>
      <c r="J136" s="71">
        <v>44286</v>
      </c>
      <c r="K136" s="57">
        <f t="shared" si="10"/>
        <v>90</v>
      </c>
      <c r="L136" s="32">
        <v>4.35</v>
      </c>
      <c r="M136" s="41">
        <f t="shared" si="11"/>
        <v>543.75</v>
      </c>
      <c r="N136" s="41">
        <f t="shared" si="12"/>
        <v>543.75</v>
      </c>
      <c r="O136" s="42" t="s">
        <v>473</v>
      </c>
      <c r="P136" s="51"/>
      <c r="Q136" s="51"/>
    </row>
    <row r="137" s="2" customFormat="1" ht="20" customHeight="1" spans="1:17">
      <c r="A137" s="5">
        <v>135</v>
      </c>
      <c r="B137" s="12" t="s">
        <v>348</v>
      </c>
      <c r="C137" s="13" t="s">
        <v>384</v>
      </c>
      <c r="D137" s="13" t="s">
        <v>350</v>
      </c>
      <c r="E137" s="13">
        <v>20201130</v>
      </c>
      <c r="F137" s="14">
        <v>44530</v>
      </c>
      <c r="G137" s="20"/>
      <c r="H137" s="4" t="s">
        <v>532</v>
      </c>
      <c r="I137" s="15">
        <v>44197</v>
      </c>
      <c r="J137" s="69">
        <v>44286</v>
      </c>
      <c r="K137" s="45">
        <f t="shared" si="10"/>
        <v>90</v>
      </c>
      <c r="L137" s="46">
        <v>4.35</v>
      </c>
      <c r="M137" s="41">
        <f t="shared" si="11"/>
        <v>543.75</v>
      </c>
      <c r="N137" s="41">
        <f t="shared" si="12"/>
        <v>543.75</v>
      </c>
      <c r="O137" s="42" t="s">
        <v>353</v>
      </c>
      <c r="P137" s="51"/>
      <c r="Q137" s="51"/>
    </row>
    <row r="138" s="2" customFormat="1" ht="20" customHeight="1" spans="1:17">
      <c r="A138" s="5">
        <v>136</v>
      </c>
      <c r="B138" s="12" t="s">
        <v>348</v>
      </c>
      <c r="C138" s="13" t="s">
        <v>387</v>
      </c>
      <c r="D138" s="13" t="s">
        <v>350</v>
      </c>
      <c r="E138" s="13" t="s">
        <v>458</v>
      </c>
      <c r="F138" s="14">
        <v>44531</v>
      </c>
      <c r="G138" s="20"/>
      <c r="H138" s="4" t="s">
        <v>532</v>
      </c>
      <c r="I138" s="15">
        <v>44197</v>
      </c>
      <c r="J138" s="69">
        <v>44286</v>
      </c>
      <c r="K138" s="45">
        <f t="shared" si="10"/>
        <v>90</v>
      </c>
      <c r="L138" s="46">
        <v>4.35</v>
      </c>
      <c r="M138" s="41">
        <f t="shared" si="11"/>
        <v>543.75</v>
      </c>
      <c r="N138" s="41">
        <f t="shared" si="12"/>
        <v>543.75</v>
      </c>
      <c r="O138" s="42" t="s">
        <v>353</v>
      </c>
      <c r="P138" s="51"/>
      <c r="Q138" s="51"/>
    </row>
    <row r="139" s="2" customFormat="1" ht="20" customHeight="1" spans="1:17">
      <c r="A139" s="5">
        <v>137</v>
      </c>
      <c r="B139" s="12" t="s">
        <v>348</v>
      </c>
      <c r="C139" s="13" t="s">
        <v>349</v>
      </c>
      <c r="D139" s="13" t="s">
        <v>350</v>
      </c>
      <c r="E139" s="13" t="s">
        <v>343</v>
      </c>
      <c r="F139" s="14">
        <v>44532</v>
      </c>
      <c r="G139" s="20"/>
      <c r="H139" s="4" t="s">
        <v>532</v>
      </c>
      <c r="I139" s="15">
        <v>44197</v>
      </c>
      <c r="J139" s="69">
        <v>44286</v>
      </c>
      <c r="K139" s="45">
        <f t="shared" si="10"/>
        <v>90</v>
      </c>
      <c r="L139" s="46">
        <v>4.35</v>
      </c>
      <c r="M139" s="41">
        <f t="shared" si="11"/>
        <v>543.75</v>
      </c>
      <c r="N139" s="41">
        <f t="shared" si="12"/>
        <v>543.75</v>
      </c>
      <c r="O139" s="42" t="s">
        <v>353</v>
      </c>
      <c r="P139" s="51"/>
      <c r="Q139" s="51"/>
    </row>
    <row r="140" s="2" customFormat="1" ht="20" customHeight="1" spans="1:17">
      <c r="A140" s="5">
        <v>138</v>
      </c>
      <c r="B140" s="12" t="s">
        <v>348</v>
      </c>
      <c r="C140" s="13" t="s">
        <v>378</v>
      </c>
      <c r="D140" s="13" t="s">
        <v>350</v>
      </c>
      <c r="E140" s="13" t="s">
        <v>461</v>
      </c>
      <c r="F140" s="14">
        <v>44534</v>
      </c>
      <c r="G140" s="20"/>
      <c r="H140" s="4" t="s">
        <v>532</v>
      </c>
      <c r="I140" s="15">
        <v>44197</v>
      </c>
      <c r="J140" s="69">
        <v>44286</v>
      </c>
      <c r="K140" s="45">
        <f t="shared" si="10"/>
        <v>90</v>
      </c>
      <c r="L140" s="46">
        <v>4.35</v>
      </c>
      <c r="M140" s="41">
        <f t="shared" si="11"/>
        <v>543.75</v>
      </c>
      <c r="N140" s="41">
        <f t="shared" si="12"/>
        <v>543.75</v>
      </c>
      <c r="O140" s="42" t="s">
        <v>353</v>
      </c>
      <c r="P140" s="51"/>
      <c r="Q140" s="51"/>
    </row>
    <row r="141" s="2" customFormat="1" ht="20" customHeight="1" spans="1:17">
      <c r="A141" s="5">
        <v>139</v>
      </c>
      <c r="B141" s="12" t="s">
        <v>348</v>
      </c>
      <c r="C141" s="13" t="s">
        <v>375</v>
      </c>
      <c r="D141" s="13" t="s">
        <v>364</v>
      </c>
      <c r="E141" s="13" t="s">
        <v>463</v>
      </c>
      <c r="F141" s="14">
        <v>44537</v>
      </c>
      <c r="G141" s="20"/>
      <c r="H141" s="4" t="s">
        <v>532</v>
      </c>
      <c r="I141" s="15">
        <v>44197</v>
      </c>
      <c r="J141" s="69">
        <v>44286</v>
      </c>
      <c r="K141" s="45">
        <f t="shared" si="10"/>
        <v>90</v>
      </c>
      <c r="L141" s="46">
        <v>4.35</v>
      </c>
      <c r="M141" s="41">
        <f t="shared" si="11"/>
        <v>326.25</v>
      </c>
      <c r="N141" s="41">
        <f t="shared" si="12"/>
        <v>326.25</v>
      </c>
      <c r="O141" s="42" t="s">
        <v>353</v>
      </c>
      <c r="P141" s="51"/>
      <c r="Q141" s="51"/>
    </row>
    <row r="142" s="2" customFormat="1" ht="20" customHeight="1" spans="1:17">
      <c r="A142" s="5">
        <v>140</v>
      </c>
      <c r="B142" s="6" t="s">
        <v>535</v>
      </c>
      <c r="C142" s="13" t="s">
        <v>543</v>
      </c>
      <c r="D142" s="13" t="s">
        <v>350</v>
      </c>
      <c r="E142" s="13" t="s">
        <v>544</v>
      </c>
      <c r="F142" s="13" t="s">
        <v>545</v>
      </c>
      <c r="G142" s="20"/>
      <c r="H142" s="32" t="s">
        <v>532</v>
      </c>
      <c r="I142" s="71">
        <v>44197</v>
      </c>
      <c r="J142" s="71">
        <v>44286</v>
      </c>
      <c r="K142" s="57">
        <f t="shared" si="10"/>
        <v>90</v>
      </c>
      <c r="L142" s="32">
        <v>4.35</v>
      </c>
      <c r="M142" s="41">
        <v>413.8</v>
      </c>
      <c r="N142" s="41">
        <f t="shared" si="12"/>
        <v>413.8</v>
      </c>
      <c r="O142" s="42" t="s">
        <v>473</v>
      </c>
      <c r="P142" s="77" t="s">
        <v>546</v>
      </c>
      <c r="Q142" s="77" t="s">
        <v>547</v>
      </c>
    </row>
    <row r="143" s="2" customFormat="1" ht="20" customHeight="1" spans="1:17">
      <c r="A143" s="5">
        <v>141</v>
      </c>
      <c r="B143" s="12" t="s">
        <v>348</v>
      </c>
      <c r="C143" s="13" t="s">
        <v>388</v>
      </c>
      <c r="D143" s="13" t="s">
        <v>389</v>
      </c>
      <c r="E143" s="13" t="s">
        <v>391</v>
      </c>
      <c r="F143" s="14">
        <v>44546</v>
      </c>
      <c r="G143" s="20"/>
      <c r="H143" s="4" t="s">
        <v>532</v>
      </c>
      <c r="I143" s="15">
        <v>44197</v>
      </c>
      <c r="J143" s="69">
        <v>44286</v>
      </c>
      <c r="K143" s="45">
        <f t="shared" si="10"/>
        <v>90</v>
      </c>
      <c r="L143" s="46">
        <v>4.35</v>
      </c>
      <c r="M143" s="41">
        <f t="shared" ref="M143:M206" si="13">D143*K143*L143/100/360</f>
        <v>271.875</v>
      </c>
      <c r="N143" s="41">
        <f t="shared" si="12"/>
        <v>271.88</v>
      </c>
      <c r="O143" s="42" t="s">
        <v>353</v>
      </c>
      <c r="P143" s="51"/>
      <c r="Q143" s="51"/>
    </row>
    <row r="144" s="2" customFormat="1" ht="20" customHeight="1" spans="1:17">
      <c r="A144" s="5">
        <v>142</v>
      </c>
      <c r="B144" s="12" t="s">
        <v>348</v>
      </c>
      <c r="C144" s="13" t="s">
        <v>466</v>
      </c>
      <c r="D144" s="13" t="s">
        <v>350</v>
      </c>
      <c r="E144" s="13" t="s">
        <v>467</v>
      </c>
      <c r="F144" s="14">
        <v>44547</v>
      </c>
      <c r="G144" s="20"/>
      <c r="H144" s="4" t="s">
        <v>532</v>
      </c>
      <c r="I144" s="15">
        <v>44197</v>
      </c>
      <c r="J144" s="69">
        <v>44286</v>
      </c>
      <c r="K144" s="45">
        <f t="shared" si="10"/>
        <v>90</v>
      </c>
      <c r="L144" s="46">
        <v>4.35</v>
      </c>
      <c r="M144" s="41">
        <f t="shared" si="13"/>
        <v>543.75</v>
      </c>
      <c r="N144" s="41">
        <f t="shared" si="12"/>
        <v>543.75</v>
      </c>
      <c r="O144" s="42" t="s">
        <v>353</v>
      </c>
      <c r="P144" s="51"/>
      <c r="Q144" s="51"/>
    </row>
    <row r="145" s="2" customFormat="1" ht="20" customHeight="1" spans="1:17">
      <c r="A145" s="5">
        <v>143</v>
      </c>
      <c r="B145" s="78" t="s">
        <v>18</v>
      </c>
      <c r="C145" s="13" t="s">
        <v>32</v>
      </c>
      <c r="D145" s="79">
        <v>50000</v>
      </c>
      <c r="E145" s="13" t="s">
        <v>33</v>
      </c>
      <c r="F145" s="13">
        <v>20210108</v>
      </c>
      <c r="G145" s="80">
        <v>44201</v>
      </c>
      <c r="H145" s="11" t="s">
        <v>532</v>
      </c>
      <c r="I145" s="80" t="s">
        <v>548</v>
      </c>
      <c r="J145" s="80" t="s">
        <v>549</v>
      </c>
      <c r="K145" s="78">
        <f t="shared" si="10"/>
        <v>5</v>
      </c>
      <c r="L145" s="78">
        <v>4.35</v>
      </c>
      <c r="M145" s="41">
        <f t="shared" si="13"/>
        <v>30.2083333333333</v>
      </c>
      <c r="N145" s="41">
        <f t="shared" si="12"/>
        <v>30.21</v>
      </c>
      <c r="O145" s="42" t="s">
        <v>24</v>
      </c>
      <c r="P145" s="90"/>
      <c r="Q145" s="90"/>
    </row>
    <row r="146" s="2" customFormat="1" ht="20" customHeight="1" spans="1:17">
      <c r="A146" s="5">
        <v>144</v>
      </c>
      <c r="B146" s="81" t="s">
        <v>123</v>
      </c>
      <c r="C146" s="82" t="s">
        <v>246</v>
      </c>
      <c r="D146" s="83">
        <v>50000</v>
      </c>
      <c r="E146" s="84" t="s">
        <v>550</v>
      </c>
      <c r="F146" s="85" t="s">
        <v>133</v>
      </c>
      <c r="G146" s="86" t="s">
        <v>551</v>
      </c>
      <c r="H146" s="87" t="s">
        <v>532</v>
      </c>
      <c r="I146" s="20" t="s">
        <v>548</v>
      </c>
      <c r="J146" s="86" t="s">
        <v>551</v>
      </c>
      <c r="K146" s="20">
        <f t="shared" si="10"/>
        <v>7</v>
      </c>
      <c r="L146" s="20">
        <v>4.35</v>
      </c>
      <c r="M146" s="41">
        <f t="shared" si="13"/>
        <v>42.2916666666667</v>
      </c>
      <c r="N146" s="41">
        <f t="shared" si="12"/>
        <v>42.29</v>
      </c>
      <c r="O146" s="42" t="s">
        <v>175</v>
      </c>
      <c r="P146" s="91"/>
      <c r="Q146" s="91"/>
    </row>
    <row r="147" s="2" customFormat="1" ht="20" customHeight="1" spans="1:17">
      <c r="A147" s="5">
        <v>145</v>
      </c>
      <c r="B147" s="12" t="s">
        <v>123</v>
      </c>
      <c r="C147" s="13" t="s">
        <v>248</v>
      </c>
      <c r="D147" s="79">
        <v>50000</v>
      </c>
      <c r="E147" s="88" t="s">
        <v>550</v>
      </c>
      <c r="F147" s="85" t="s">
        <v>133</v>
      </c>
      <c r="G147" s="86" t="s">
        <v>551</v>
      </c>
      <c r="H147" s="4" t="s">
        <v>532</v>
      </c>
      <c r="I147" s="20" t="s">
        <v>548</v>
      </c>
      <c r="J147" s="86" t="s">
        <v>551</v>
      </c>
      <c r="K147" s="20">
        <f t="shared" si="10"/>
        <v>7</v>
      </c>
      <c r="L147" s="20">
        <v>4.35</v>
      </c>
      <c r="M147" s="41">
        <f t="shared" si="13"/>
        <v>42.2916666666667</v>
      </c>
      <c r="N147" s="41">
        <f t="shared" si="12"/>
        <v>42.29</v>
      </c>
      <c r="O147" s="42" t="s">
        <v>175</v>
      </c>
      <c r="P147" s="91"/>
      <c r="Q147" s="91"/>
    </row>
    <row r="148" s="2" customFormat="1" ht="20" customHeight="1" spans="1:17">
      <c r="A148" s="5">
        <v>146</v>
      </c>
      <c r="B148" s="12" t="s">
        <v>123</v>
      </c>
      <c r="C148" s="13" t="s">
        <v>249</v>
      </c>
      <c r="D148" s="79">
        <v>50000</v>
      </c>
      <c r="E148" s="88" t="s">
        <v>552</v>
      </c>
      <c r="F148" s="85" t="s">
        <v>250</v>
      </c>
      <c r="G148" s="86" t="s">
        <v>551</v>
      </c>
      <c r="H148" s="4" t="s">
        <v>532</v>
      </c>
      <c r="I148" s="20" t="s">
        <v>548</v>
      </c>
      <c r="J148" s="86" t="s">
        <v>551</v>
      </c>
      <c r="K148" s="20">
        <f t="shared" si="10"/>
        <v>7</v>
      </c>
      <c r="L148" s="20">
        <v>4.35</v>
      </c>
      <c r="M148" s="41">
        <f t="shared" si="13"/>
        <v>42.2916666666667</v>
      </c>
      <c r="N148" s="41">
        <f t="shared" si="12"/>
        <v>42.29</v>
      </c>
      <c r="O148" s="42" t="s">
        <v>175</v>
      </c>
      <c r="P148" s="91"/>
      <c r="Q148" s="91"/>
    </row>
    <row r="149" s="2" customFormat="1" ht="20" customHeight="1" spans="1:17">
      <c r="A149" s="5">
        <v>147</v>
      </c>
      <c r="B149" s="12" t="s">
        <v>123</v>
      </c>
      <c r="C149" s="13" t="s">
        <v>251</v>
      </c>
      <c r="D149" s="79">
        <v>50000</v>
      </c>
      <c r="E149" s="88" t="s">
        <v>552</v>
      </c>
      <c r="F149" s="85" t="s">
        <v>250</v>
      </c>
      <c r="G149" s="86" t="s">
        <v>551</v>
      </c>
      <c r="H149" s="4" t="s">
        <v>532</v>
      </c>
      <c r="I149" s="20" t="s">
        <v>548</v>
      </c>
      <c r="J149" s="86" t="s">
        <v>551</v>
      </c>
      <c r="K149" s="20">
        <f t="shared" si="10"/>
        <v>7</v>
      </c>
      <c r="L149" s="20">
        <v>4.35</v>
      </c>
      <c r="M149" s="41">
        <f t="shared" si="13"/>
        <v>42.2916666666667</v>
      </c>
      <c r="N149" s="41">
        <f t="shared" si="12"/>
        <v>42.29</v>
      </c>
      <c r="O149" s="42" t="s">
        <v>175</v>
      </c>
      <c r="P149" s="91"/>
      <c r="Q149" s="91"/>
    </row>
    <row r="150" s="2" customFormat="1" ht="20" customHeight="1" spans="1:17">
      <c r="A150" s="5">
        <v>148</v>
      </c>
      <c r="B150" s="12" t="s">
        <v>123</v>
      </c>
      <c r="C150" s="13" t="s">
        <v>252</v>
      </c>
      <c r="D150" s="79">
        <v>50000</v>
      </c>
      <c r="E150" s="88" t="s">
        <v>552</v>
      </c>
      <c r="F150" s="85" t="s">
        <v>250</v>
      </c>
      <c r="G150" s="86" t="s">
        <v>551</v>
      </c>
      <c r="H150" s="4" t="s">
        <v>532</v>
      </c>
      <c r="I150" s="20" t="s">
        <v>548</v>
      </c>
      <c r="J150" s="86" t="s">
        <v>551</v>
      </c>
      <c r="K150" s="20">
        <f t="shared" si="10"/>
        <v>7</v>
      </c>
      <c r="L150" s="20">
        <v>4.35</v>
      </c>
      <c r="M150" s="41">
        <f t="shared" si="13"/>
        <v>42.2916666666667</v>
      </c>
      <c r="N150" s="41">
        <f t="shared" si="12"/>
        <v>42.29</v>
      </c>
      <c r="O150" s="42" t="s">
        <v>175</v>
      </c>
      <c r="P150" s="91"/>
      <c r="Q150" s="91"/>
    </row>
    <row r="151" s="2" customFormat="1" ht="20" customHeight="1" spans="1:17">
      <c r="A151" s="5">
        <v>149</v>
      </c>
      <c r="B151" s="12" t="s">
        <v>123</v>
      </c>
      <c r="C151" s="13" t="s">
        <v>253</v>
      </c>
      <c r="D151" s="79">
        <v>50000</v>
      </c>
      <c r="E151" s="88" t="s">
        <v>552</v>
      </c>
      <c r="F151" s="85" t="s">
        <v>250</v>
      </c>
      <c r="G151" s="86" t="s">
        <v>551</v>
      </c>
      <c r="H151" s="4" t="s">
        <v>532</v>
      </c>
      <c r="I151" s="20" t="s">
        <v>548</v>
      </c>
      <c r="J151" s="86" t="s">
        <v>551</v>
      </c>
      <c r="K151" s="20">
        <f t="shared" si="10"/>
        <v>7</v>
      </c>
      <c r="L151" s="20">
        <v>4.35</v>
      </c>
      <c r="M151" s="41">
        <f t="shared" si="13"/>
        <v>42.2916666666667</v>
      </c>
      <c r="N151" s="41">
        <f t="shared" si="12"/>
        <v>42.29</v>
      </c>
      <c r="O151" s="42" t="s">
        <v>175</v>
      </c>
      <c r="P151" s="91"/>
      <c r="Q151" s="91"/>
    </row>
    <row r="152" s="2" customFormat="1" ht="20" customHeight="1" spans="1:17">
      <c r="A152" s="5">
        <v>150</v>
      </c>
      <c r="B152" s="12" t="s">
        <v>123</v>
      </c>
      <c r="C152" s="13" t="s">
        <v>254</v>
      </c>
      <c r="D152" s="79">
        <v>50000</v>
      </c>
      <c r="E152" s="88" t="s">
        <v>552</v>
      </c>
      <c r="F152" s="85" t="s">
        <v>250</v>
      </c>
      <c r="G152" s="86" t="s">
        <v>551</v>
      </c>
      <c r="H152" s="4" t="s">
        <v>532</v>
      </c>
      <c r="I152" s="20" t="s">
        <v>548</v>
      </c>
      <c r="J152" s="86" t="s">
        <v>551</v>
      </c>
      <c r="K152" s="20">
        <f t="shared" si="10"/>
        <v>7</v>
      </c>
      <c r="L152" s="20">
        <v>4.35</v>
      </c>
      <c r="M152" s="41">
        <f t="shared" si="13"/>
        <v>42.2916666666667</v>
      </c>
      <c r="N152" s="41">
        <f t="shared" si="12"/>
        <v>42.29</v>
      </c>
      <c r="O152" s="42" t="s">
        <v>175</v>
      </c>
      <c r="P152" s="91"/>
      <c r="Q152" s="91"/>
    </row>
    <row r="153" s="2" customFormat="1" ht="20" customHeight="1" spans="1:17">
      <c r="A153" s="5">
        <v>151</v>
      </c>
      <c r="B153" s="12" t="s">
        <v>123</v>
      </c>
      <c r="C153" s="13" t="s">
        <v>255</v>
      </c>
      <c r="D153" s="79">
        <v>50000</v>
      </c>
      <c r="E153" s="88" t="s">
        <v>552</v>
      </c>
      <c r="F153" s="85" t="s">
        <v>250</v>
      </c>
      <c r="G153" s="86" t="s">
        <v>551</v>
      </c>
      <c r="H153" s="4" t="s">
        <v>532</v>
      </c>
      <c r="I153" s="20" t="s">
        <v>548</v>
      </c>
      <c r="J153" s="86" t="s">
        <v>551</v>
      </c>
      <c r="K153" s="20">
        <f t="shared" si="10"/>
        <v>7</v>
      </c>
      <c r="L153" s="20">
        <v>4.35</v>
      </c>
      <c r="M153" s="41">
        <f t="shared" si="13"/>
        <v>42.2916666666667</v>
      </c>
      <c r="N153" s="41">
        <f t="shared" si="12"/>
        <v>42.29</v>
      </c>
      <c r="O153" s="42" t="s">
        <v>175</v>
      </c>
      <c r="P153" s="91"/>
      <c r="Q153" s="91"/>
    </row>
    <row r="154" s="2" customFormat="1" ht="20" customHeight="1" spans="1:17">
      <c r="A154" s="5">
        <v>152</v>
      </c>
      <c r="B154" s="12" t="s">
        <v>123</v>
      </c>
      <c r="C154" s="13" t="s">
        <v>256</v>
      </c>
      <c r="D154" s="79">
        <v>50000</v>
      </c>
      <c r="E154" s="88" t="s">
        <v>552</v>
      </c>
      <c r="F154" s="85" t="s">
        <v>250</v>
      </c>
      <c r="G154" s="86" t="s">
        <v>551</v>
      </c>
      <c r="H154" s="4" t="s">
        <v>532</v>
      </c>
      <c r="I154" s="20" t="s">
        <v>548</v>
      </c>
      <c r="J154" s="86" t="s">
        <v>551</v>
      </c>
      <c r="K154" s="20">
        <f t="shared" si="10"/>
        <v>7</v>
      </c>
      <c r="L154" s="20">
        <v>4.35</v>
      </c>
      <c r="M154" s="41">
        <f t="shared" si="13"/>
        <v>42.2916666666667</v>
      </c>
      <c r="N154" s="41">
        <f t="shared" si="12"/>
        <v>42.29</v>
      </c>
      <c r="O154" s="42" t="s">
        <v>175</v>
      </c>
      <c r="P154" s="91"/>
      <c r="Q154" s="91"/>
    </row>
    <row r="155" s="2" customFormat="1" ht="20" customHeight="1" spans="1:17">
      <c r="A155" s="5">
        <v>153</v>
      </c>
      <c r="B155" s="78" t="s">
        <v>18</v>
      </c>
      <c r="C155" s="13" t="s">
        <v>42</v>
      </c>
      <c r="D155" s="79">
        <v>15000</v>
      </c>
      <c r="E155" s="13" t="s">
        <v>43</v>
      </c>
      <c r="F155" s="13">
        <v>20210117</v>
      </c>
      <c r="G155" s="89">
        <v>44204</v>
      </c>
      <c r="H155" s="11" t="s">
        <v>532</v>
      </c>
      <c r="I155" s="89" t="s">
        <v>548</v>
      </c>
      <c r="J155" s="89" t="s">
        <v>34</v>
      </c>
      <c r="K155" s="92">
        <f t="shared" si="10"/>
        <v>8</v>
      </c>
      <c r="L155" s="92">
        <v>4.35</v>
      </c>
      <c r="M155" s="41">
        <f t="shared" si="13"/>
        <v>14.5</v>
      </c>
      <c r="N155" s="41">
        <f t="shared" si="12"/>
        <v>14.5</v>
      </c>
      <c r="O155" s="42" t="s">
        <v>24</v>
      </c>
      <c r="P155" s="90"/>
      <c r="Q155" s="90"/>
    </row>
    <row r="156" s="2" customFormat="1" ht="20" customHeight="1" spans="1:17">
      <c r="A156" s="5">
        <v>154</v>
      </c>
      <c r="B156" s="12" t="s">
        <v>123</v>
      </c>
      <c r="C156" s="13" t="s">
        <v>242</v>
      </c>
      <c r="D156" s="79">
        <v>30000</v>
      </c>
      <c r="E156" s="88" t="s">
        <v>243</v>
      </c>
      <c r="F156" s="85" t="s">
        <v>303</v>
      </c>
      <c r="G156" s="85" t="s">
        <v>472</v>
      </c>
      <c r="H156" s="4" t="s">
        <v>532</v>
      </c>
      <c r="I156" s="13" t="s">
        <v>548</v>
      </c>
      <c r="J156" s="85" t="s">
        <v>472</v>
      </c>
      <c r="K156" s="13">
        <f t="shared" si="10"/>
        <v>14</v>
      </c>
      <c r="L156" s="13">
        <v>4.35</v>
      </c>
      <c r="M156" s="41">
        <f t="shared" si="13"/>
        <v>50.75</v>
      </c>
      <c r="N156" s="41">
        <f t="shared" si="12"/>
        <v>50.75</v>
      </c>
      <c r="O156" s="42" t="s">
        <v>175</v>
      </c>
      <c r="P156" s="91"/>
      <c r="Q156" s="91"/>
    </row>
    <row r="157" s="2" customFormat="1" ht="20" customHeight="1" spans="1:17">
      <c r="A157" s="5">
        <v>155</v>
      </c>
      <c r="B157" s="78" t="s">
        <v>18</v>
      </c>
      <c r="C157" s="13" t="s">
        <v>87</v>
      </c>
      <c r="D157" s="79">
        <v>30000</v>
      </c>
      <c r="E157" s="13">
        <v>20200819</v>
      </c>
      <c r="F157" s="13">
        <v>20210819</v>
      </c>
      <c r="G157" s="89">
        <v>44234</v>
      </c>
      <c r="H157" s="11" t="s">
        <v>532</v>
      </c>
      <c r="I157" s="89" t="s">
        <v>548</v>
      </c>
      <c r="J157" s="89" t="s">
        <v>553</v>
      </c>
      <c r="K157" s="92">
        <f t="shared" si="10"/>
        <v>38</v>
      </c>
      <c r="L157" s="92">
        <v>4.35</v>
      </c>
      <c r="M157" s="41">
        <f t="shared" si="13"/>
        <v>137.75</v>
      </c>
      <c r="N157" s="41">
        <f t="shared" si="12"/>
        <v>137.75</v>
      </c>
      <c r="O157" s="42" t="s">
        <v>24</v>
      </c>
      <c r="P157" s="90"/>
      <c r="Q157" s="90"/>
    </row>
    <row r="158" s="2" customFormat="1" ht="20" customHeight="1" spans="1:17">
      <c r="A158" s="5">
        <v>156</v>
      </c>
      <c r="B158" s="12" t="s">
        <v>123</v>
      </c>
      <c r="C158" s="13" t="s">
        <v>235</v>
      </c>
      <c r="D158" s="79">
        <v>50000</v>
      </c>
      <c r="E158" s="88" t="s">
        <v>234</v>
      </c>
      <c r="F158" s="85" t="s">
        <v>554</v>
      </c>
      <c r="G158" s="85" t="s">
        <v>555</v>
      </c>
      <c r="H158" s="4" t="s">
        <v>532</v>
      </c>
      <c r="I158" s="13" t="s">
        <v>548</v>
      </c>
      <c r="J158" s="85" t="s">
        <v>555</v>
      </c>
      <c r="K158" s="13">
        <f t="shared" si="10"/>
        <v>53</v>
      </c>
      <c r="L158" s="13">
        <v>4.35</v>
      </c>
      <c r="M158" s="41">
        <f t="shared" si="13"/>
        <v>320.208333333333</v>
      </c>
      <c r="N158" s="41">
        <f t="shared" si="12"/>
        <v>320.21</v>
      </c>
      <c r="O158" s="42" t="s">
        <v>175</v>
      </c>
      <c r="P158" s="91"/>
      <c r="Q158" s="91"/>
    </row>
    <row r="159" s="2" customFormat="1" ht="20" customHeight="1" spans="1:17">
      <c r="A159" s="5">
        <v>157</v>
      </c>
      <c r="B159" s="12" t="s">
        <v>123</v>
      </c>
      <c r="C159" s="13" t="s">
        <v>173</v>
      </c>
      <c r="D159" s="79">
        <v>40000</v>
      </c>
      <c r="E159" s="88" t="s">
        <v>174</v>
      </c>
      <c r="F159" s="85" t="s">
        <v>492</v>
      </c>
      <c r="G159" s="85" t="s">
        <v>492</v>
      </c>
      <c r="H159" s="4" t="s">
        <v>532</v>
      </c>
      <c r="I159" s="13" t="s">
        <v>548</v>
      </c>
      <c r="J159" s="85" t="s">
        <v>492</v>
      </c>
      <c r="K159" s="13">
        <f t="shared" si="10"/>
        <v>76</v>
      </c>
      <c r="L159" s="13">
        <v>4.35</v>
      </c>
      <c r="M159" s="41">
        <f t="shared" si="13"/>
        <v>367.333333333333</v>
      </c>
      <c r="N159" s="41">
        <f t="shared" si="12"/>
        <v>367.33</v>
      </c>
      <c r="O159" s="42" t="s">
        <v>175</v>
      </c>
      <c r="P159" s="91"/>
      <c r="Q159" s="91"/>
    </row>
    <row r="160" s="2" customFormat="1" ht="20" customHeight="1" spans="1:17">
      <c r="A160" s="5">
        <v>158</v>
      </c>
      <c r="B160" s="78" t="s">
        <v>18</v>
      </c>
      <c r="C160" s="13" t="s">
        <v>77</v>
      </c>
      <c r="D160" s="79">
        <v>20000</v>
      </c>
      <c r="E160" s="13">
        <v>20200818</v>
      </c>
      <c r="F160" s="13">
        <v>20210818</v>
      </c>
      <c r="G160" s="89">
        <v>44272</v>
      </c>
      <c r="H160" s="11" t="s">
        <v>532</v>
      </c>
      <c r="I160" s="89" t="s">
        <v>548</v>
      </c>
      <c r="J160" s="89" t="s">
        <v>492</v>
      </c>
      <c r="K160" s="92">
        <f t="shared" si="10"/>
        <v>76</v>
      </c>
      <c r="L160" s="92">
        <v>4.35</v>
      </c>
      <c r="M160" s="41">
        <f t="shared" si="13"/>
        <v>183.666666666667</v>
      </c>
      <c r="N160" s="41">
        <f t="shared" si="12"/>
        <v>183.67</v>
      </c>
      <c r="O160" s="42" t="s">
        <v>24</v>
      </c>
      <c r="P160" s="90"/>
      <c r="Q160" s="90"/>
    </row>
    <row r="161" s="2" customFormat="1" ht="20" customHeight="1" spans="1:17">
      <c r="A161" s="5">
        <v>159</v>
      </c>
      <c r="B161" s="78" t="s">
        <v>18</v>
      </c>
      <c r="C161" s="13" t="s">
        <v>78</v>
      </c>
      <c r="D161" s="79">
        <v>20000</v>
      </c>
      <c r="E161" s="13">
        <v>20200818</v>
      </c>
      <c r="F161" s="13">
        <v>20210818</v>
      </c>
      <c r="G161" s="89">
        <v>44272</v>
      </c>
      <c r="H161" s="11" t="s">
        <v>532</v>
      </c>
      <c r="I161" s="89" t="s">
        <v>548</v>
      </c>
      <c r="J161" s="89" t="s">
        <v>492</v>
      </c>
      <c r="K161" s="92">
        <f t="shared" si="10"/>
        <v>76</v>
      </c>
      <c r="L161" s="92">
        <v>4.35</v>
      </c>
      <c r="M161" s="41">
        <f t="shared" si="13"/>
        <v>183.666666666667</v>
      </c>
      <c r="N161" s="41">
        <f t="shared" si="12"/>
        <v>183.67</v>
      </c>
      <c r="O161" s="42" t="s">
        <v>24</v>
      </c>
      <c r="P161" s="90"/>
      <c r="Q161" s="90"/>
    </row>
    <row r="162" s="2" customFormat="1" ht="20" customHeight="1" spans="1:17">
      <c r="A162" s="5">
        <v>160</v>
      </c>
      <c r="B162" s="78" t="s">
        <v>18</v>
      </c>
      <c r="C162" s="13" t="s">
        <v>98</v>
      </c>
      <c r="D162" s="79">
        <v>20000</v>
      </c>
      <c r="E162" s="13">
        <v>20200824</v>
      </c>
      <c r="F162" s="13">
        <v>20210824</v>
      </c>
      <c r="G162" s="89">
        <v>44272</v>
      </c>
      <c r="H162" s="11" t="s">
        <v>532</v>
      </c>
      <c r="I162" s="89" t="s">
        <v>548</v>
      </c>
      <c r="J162" s="89" t="s">
        <v>492</v>
      </c>
      <c r="K162" s="92">
        <f t="shared" si="10"/>
        <v>76</v>
      </c>
      <c r="L162" s="92">
        <v>4.35</v>
      </c>
      <c r="M162" s="41">
        <f t="shared" si="13"/>
        <v>183.666666666667</v>
      </c>
      <c r="N162" s="41">
        <f t="shared" si="12"/>
        <v>183.67</v>
      </c>
      <c r="O162" s="42" t="s">
        <v>24</v>
      </c>
      <c r="P162" s="90"/>
      <c r="Q162" s="90"/>
    </row>
    <row r="163" s="2" customFormat="1" ht="20" customHeight="1" spans="1:17">
      <c r="A163" s="5">
        <v>161</v>
      </c>
      <c r="B163" s="78" t="s">
        <v>18</v>
      </c>
      <c r="C163" s="13" t="s">
        <v>73</v>
      </c>
      <c r="D163" s="79">
        <v>30000</v>
      </c>
      <c r="E163" s="13">
        <v>20200818</v>
      </c>
      <c r="F163" s="13">
        <v>20210818</v>
      </c>
      <c r="G163" s="89">
        <v>44274</v>
      </c>
      <c r="H163" s="11" t="s">
        <v>532</v>
      </c>
      <c r="I163" s="89" t="s">
        <v>548</v>
      </c>
      <c r="J163" s="89" t="s">
        <v>496</v>
      </c>
      <c r="K163" s="92">
        <f t="shared" si="10"/>
        <v>78</v>
      </c>
      <c r="L163" s="92">
        <v>4.35</v>
      </c>
      <c r="M163" s="41">
        <f t="shared" si="13"/>
        <v>282.75</v>
      </c>
      <c r="N163" s="41">
        <f t="shared" si="12"/>
        <v>282.75</v>
      </c>
      <c r="O163" s="42" t="s">
        <v>24</v>
      </c>
      <c r="P163" s="90"/>
      <c r="Q163" s="90"/>
    </row>
    <row r="164" s="2" customFormat="1" ht="20" customHeight="1" spans="1:17">
      <c r="A164" s="5">
        <v>162</v>
      </c>
      <c r="B164" s="78" t="s">
        <v>18</v>
      </c>
      <c r="C164" s="13" t="s">
        <v>79</v>
      </c>
      <c r="D164" s="79">
        <v>20000</v>
      </c>
      <c r="E164" s="13">
        <v>20200818</v>
      </c>
      <c r="F164" s="13">
        <v>20210818</v>
      </c>
      <c r="G164" s="89">
        <v>44275</v>
      </c>
      <c r="H164" s="11" t="s">
        <v>532</v>
      </c>
      <c r="I164" s="89" t="s">
        <v>548</v>
      </c>
      <c r="J164" s="89" t="s">
        <v>556</v>
      </c>
      <c r="K164" s="92">
        <f t="shared" si="10"/>
        <v>79</v>
      </c>
      <c r="L164" s="92">
        <v>4.35</v>
      </c>
      <c r="M164" s="41">
        <f t="shared" si="13"/>
        <v>190.916666666667</v>
      </c>
      <c r="N164" s="41">
        <f t="shared" si="12"/>
        <v>190.92</v>
      </c>
      <c r="O164" s="42" t="s">
        <v>24</v>
      </c>
      <c r="P164" s="90"/>
      <c r="Q164" s="90"/>
    </row>
    <row r="165" s="2" customFormat="1" ht="20" customHeight="1" spans="1:17">
      <c r="A165" s="5">
        <v>163</v>
      </c>
      <c r="B165" s="12" t="s">
        <v>123</v>
      </c>
      <c r="C165" s="13" t="s">
        <v>176</v>
      </c>
      <c r="D165" s="79">
        <v>30000</v>
      </c>
      <c r="E165" s="88" t="s">
        <v>177</v>
      </c>
      <c r="F165" s="85" t="s">
        <v>557</v>
      </c>
      <c r="G165" s="85" t="s">
        <v>558</v>
      </c>
      <c r="H165" s="4" t="s">
        <v>532</v>
      </c>
      <c r="I165" s="13" t="s">
        <v>548</v>
      </c>
      <c r="J165" s="85" t="s">
        <v>558</v>
      </c>
      <c r="K165" s="13">
        <f t="shared" si="10"/>
        <v>88</v>
      </c>
      <c r="L165" s="13">
        <v>4.35</v>
      </c>
      <c r="M165" s="41">
        <f t="shared" si="13"/>
        <v>319</v>
      </c>
      <c r="N165" s="41">
        <f t="shared" si="12"/>
        <v>319</v>
      </c>
      <c r="O165" s="42" t="s">
        <v>175</v>
      </c>
      <c r="P165" s="91"/>
      <c r="Q165" s="91"/>
    </row>
    <row r="166" s="2" customFormat="1" ht="20" customHeight="1" spans="1:17">
      <c r="A166" s="5">
        <v>164</v>
      </c>
      <c r="B166" s="12" t="s">
        <v>123</v>
      </c>
      <c r="C166" s="13" t="s">
        <v>178</v>
      </c>
      <c r="D166" s="79">
        <v>40000</v>
      </c>
      <c r="E166" s="21" t="s">
        <v>130</v>
      </c>
      <c r="F166" s="85" t="s">
        <v>131</v>
      </c>
      <c r="G166" s="86"/>
      <c r="H166" s="4" t="s">
        <v>532</v>
      </c>
      <c r="I166" s="13" t="s">
        <v>548</v>
      </c>
      <c r="J166" s="85" t="s">
        <v>400</v>
      </c>
      <c r="K166" s="13">
        <f t="shared" si="10"/>
        <v>90</v>
      </c>
      <c r="L166" s="13">
        <v>4.35</v>
      </c>
      <c r="M166" s="41">
        <f t="shared" si="13"/>
        <v>435</v>
      </c>
      <c r="N166" s="41">
        <f t="shared" si="12"/>
        <v>435</v>
      </c>
      <c r="O166" s="42" t="s">
        <v>175</v>
      </c>
      <c r="P166" s="91"/>
      <c r="Q166" s="91"/>
    </row>
    <row r="167" s="2" customFormat="1" ht="20" customHeight="1" spans="1:17">
      <c r="A167" s="5">
        <v>165</v>
      </c>
      <c r="B167" s="12" t="s">
        <v>123</v>
      </c>
      <c r="C167" s="13" t="s">
        <v>179</v>
      </c>
      <c r="D167" s="79">
        <v>20000</v>
      </c>
      <c r="E167" s="21" t="s">
        <v>180</v>
      </c>
      <c r="F167" s="85" t="s">
        <v>559</v>
      </c>
      <c r="G167" s="86"/>
      <c r="H167" s="4" t="s">
        <v>532</v>
      </c>
      <c r="I167" s="13" t="s">
        <v>548</v>
      </c>
      <c r="J167" s="85" t="s">
        <v>400</v>
      </c>
      <c r="K167" s="13">
        <f t="shared" si="10"/>
        <v>90</v>
      </c>
      <c r="L167" s="13">
        <v>4.35</v>
      </c>
      <c r="M167" s="41">
        <f t="shared" si="13"/>
        <v>217.5</v>
      </c>
      <c r="N167" s="41">
        <f t="shared" si="12"/>
        <v>217.5</v>
      </c>
      <c r="O167" s="42" t="s">
        <v>175</v>
      </c>
      <c r="P167" s="91"/>
      <c r="Q167" s="91"/>
    </row>
    <row r="168" s="2" customFormat="1" ht="20" customHeight="1" spans="1:17">
      <c r="A168" s="5">
        <v>166</v>
      </c>
      <c r="B168" s="12" t="s">
        <v>123</v>
      </c>
      <c r="C168" s="13" t="s">
        <v>181</v>
      </c>
      <c r="D168" s="79">
        <v>20000</v>
      </c>
      <c r="E168" s="21">
        <v>20200815</v>
      </c>
      <c r="F168" s="85" t="s">
        <v>133</v>
      </c>
      <c r="G168" s="86"/>
      <c r="H168" s="4" t="s">
        <v>532</v>
      </c>
      <c r="I168" s="13" t="s">
        <v>548</v>
      </c>
      <c r="J168" s="85" t="s">
        <v>400</v>
      </c>
      <c r="K168" s="13">
        <f t="shared" si="10"/>
        <v>90</v>
      </c>
      <c r="L168" s="13">
        <v>4.35</v>
      </c>
      <c r="M168" s="41">
        <f t="shared" si="13"/>
        <v>217.5</v>
      </c>
      <c r="N168" s="41">
        <f t="shared" si="12"/>
        <v>217.5</v>
      </c>
      <c r="O168" s="42" t="s">
        <v>175</v>
      </c>
      <c r="P168" s="91"/>
      <c r="Q168" s="91"/>
    </row>
    <row r="169" s="2" customFormat="1" ht="20" customHeight="1" spans="1:17">
      <c r="A169" s="5">
        <v>167</v>
      </c>
      <c r="B169" s="12" t="s">
        <v>123</v>
      </c>
      <c r="C169" s="13" t="s">
        <v>183</v>
      </c>
      <c r="D169" s="79">
        <v>30000</v>
      </c>
      <c r="E169" s="21">
        <v>20200815</v>
      </c>
      <c r="F169" s="85" t="s">
        <v>133</v>
      </c>
      <c r="G169" s="86"/>
      <c r="H169" s="4" t="s">
        <v>532</v>
      </c>
      <c r="I169" s="13" t="s">
        <v>548</v>
      </c>
      <c r="J169" s="85" t="s">
        <v>400</v>
      </c>
      <c r="K169" s="13">
        <f t="shared" si="10"/>
        <v>90</v>
      </c>
      <c r="L169" s="13">
        <v>4.35</v>
      </c>
      <c r="M169" s="41">
        <f t="shared" si="13"/>
        <v>326.25</v>
      </c>
      <c r="N169" s="41">
        <f t="shared" si="12"/>
        <v>326.25</v>
      </c>
      <c r="O169" s="42" t="s">
        <v>175</v>
      </c>
      <c r="P169" s="91"/>
      <c r="Q169" s="91"/>
    </row>
    <row r="170" s="2" customFormat="1" ht="20" customHeight="1" spans="1:17">
      <c r="A170" s="5">
        <v>168</v>
      </c>
      <c r="B170" s="12" t="s">
        <v>123</v>
      </c>
      <c r="C170" s="13" t="s">
        <v>185</v>
      </c>
      <c r="D170" s="79">
        <v>40000</v>
      </c>
      <c r="E170" s="21">
        <v>20200815</v>
      </c>
      <c r="F170" s="85" t="s">
        <v>133</v>
      </c>
      <c r="G170" s="86"/>
      <c r="H170" s="4" t="s">
        <v>532</v>
      </c>
      <c r="I170" s="13" t="s">
        <v>548</v>
      </c>
      <c r="J170" s="85" t="s">
        <v>400</v>
      </c>
      <c r="K170" s="13">
        <f t="shared" si="10"/>
        <v>90</v>
      </c>
      <c r="L170" s="13">
        <v>4.35</v>
      </c>
      <c r="M170" s="41">
        <f t="shared" si="13"/>
        <v>435</v>
      </c>
      <c r="N170" s="41">
        <f t="shared" si="12"/>
        <v>435</v>
      </c>
      <c r="O170" s="42" t="s">
        <v>175</v>
      </c>
      <c r="P170" s="91"/>
      <c r="Q170" s="91"/>
    </row>
    <row r="171" s="2" customFormat="1" ht="20" customHeight="1" spans="1:17">
      <c r="A171" s="5">
        <v>169</v>
      </c>
      <c r="B171" s="12" t="s">
        <v>123</v>
      </c>
      <c r="C171" s="13" t="s">
        <v>186</v>
      </c>
      <c r="D171" s="79">
        <v>40000</v>
      </c>
      <c r="E171" s="21">
        <v>20200815</v>
      </c>
      <c r="F171" s="85" t="s">
        <v>133</v>
      </c>
      <c r="G171" s="86"/>
      <c r="H171" s="4" t="s">
        <v>532</v>
      </c>
      <c r="I171" s="13" t="s">
        <v>548</v>
      </c>
      <c r="J171" s="85" t="s">
        <v>400</v>
      </c>
      <c r="K171" s="13">
        <f t="shared" si="10"/>
        <v>90</v>
      </c>
      <c r="L171" s="13">
        <v>4.35</v>
      </c>
      <c r="M171" s="41">
        <f t="shared" si="13"/>
        <v>435</v>
      </c>
      <c r="N171" s="41">
        <f t="shared" si="12"/>
        <v>435</v>
      </c>
      <c r="O171" s="42" t="s">
        <v>175</v>
      </c>
      <c r="P171" s="91"/>
      <c r="Q171" s="91"/>
    </row>
    <row r="172" s="2" customFormat="1" ht="20" customHeight="1" spans="1:17">
      <c r="A172" s="5">
        <v>170</v>
      </c>
      <c r="B172" s="12" t="s">
        <v>123</v>
      </c>
      <c r="C172" s="13" t="s">
        <v>187</v>
      </c>
      <c r="D172" s="79">
        <v>50000</v>
      </c>
      <c r="E172" s="21">
        <v>20200815</v>
      </c>
      <c r="F172" s="85" t="s">
        <v>133</v>
      </c>
      <c r="G172" s="86"/>
      <c r="H172" s="4" t="s">
        <v>532</v>
      </c>
      <c r="I172" s="13" t="s">
        <v>548</v>
      </c>
      <c r="J172" s="85" t="s">
        <v>400</v>
      </c>
      <c r="K172" s="13">
        <f t="shared" si="10"/>
        <v>90</v>
      </c>
      <c r="L172" s="13">
        <v>4.35</v>
      </c>
      <c r="M172" s="41">
        <f t="shared" si="13"/>
        <v>543.75</v>
      </c>
      <c r="N172" s="41">
        <f t="shared" si="12"/>
        <v>543.75</v>
      </c>
      <c r="O172" s="42" t="s">
        <v>175</v>
      </c>
      <c r="P172" s="91"/>
      <c r="Q172" s="91"/>
    </row>
    <row r="173" s="2" customFormat="1" ht="20" customHeight="1" spans="1:17">
      <c r="A173" s="5">
        <v>171</v>
      </c>
      <c r="B173" s="12" t="s">
        <v>123</v>
      </c>
      <c r="C173" s="13" t="s">
        <v>188</v>
      </c>
      <c r="D173" s="79">
        <v>50000</v>
      </c>
      <c r="E173" s="21">
        <v>20200815</v>
      </c>
      <c r="F173" s="85" t="s">
        <v>133</v>
      </c>
      <c r="G173" s="86"/>
      <c r="H173" s="4" t="s">
        <v>532</v>
      </c>
      <c r="I173" s="13" t="s">
        <v>548</v>
      </c>
      <c r="J173" s="85" t="s">
        <v>400</v>
      </c>
      <c r="K173" s="13">
        <f t="shared" si="10"/>
        <v>90</v>
      </c>
      <c r="L173" s="13">
        <v>4.35</v>
      </c>
      <c r="M173" s="41">
        <f t="shared" si="13"/>
        <v>543.75</v>
      </c>
      <c r="N173" s="41">
        <f t="shared" si="12"/>
        <v>543.75</v>
      </c>
      <c r="O173" s="42" t="s">
        <v>175</v>
      </c>
      <c r="P173" s="91"/>
      <c r="Q173" s="91"/>
    </row>
    <row r="174" s="2" customFormat="1" ht="20" customHeight="1" spans="1:17">
      <c r="A174" s="5">
        <v>172</v>
      </c>
      <c r="B174" s="12" t="s">
        <v>123</v>
      </c>
      <c r="C174" s="13" t="s">
        <v>189</v>
      </c>
      <c r="D174" s="79">
        <v>50000</v>
      </c>
      <c r="E174" s="21">
        <v>20200815</v>
      </c>
      <c r="F174" s="85" t="s">
        <v>133</v>
      </c>
      <c r="G174" s="86"/>
      <c r="H174" s="4" t="s">
        <v>532</v>
      </c>
      <c r="I174" s="13" t="s">
        <v>548</v>
      </c>
      <c r="J174" s="85" t="s">
        <v>400</v>
      </c>
      <c r="K174" s="13">
        <f t="shared" si="10"/>
        <v>90</v>
      </c>
      <c r="L174" s="13">
        <v>4.35</v>
      </c>
      <c r="M174" s="41">
        <f t="shared" si="13"/>
        <v>543.75</v>
      </c>
      <c r="N174" s="41">
        <f t="shared" si="12"/>
        <v>543.75</v>
      </c>
      <c r="O174" s="42" t="s">
        <v>175</v>
      </c>
      <c r="P174" s="91"/>
      <c r="Q174" s="91"/>
    </row>
    <row r="175" s="2" customFormat="1" ht="20" customHeight="1" spans="1:17">
      <c r="A175" s="5">
        <v>173</v>
      </c>
      <c r="B175" s="12" t="s">
        <v>123</v>
      </c>
      <c r="C175" s="13" t="s">
        <v>190</v>
      </c>
      <c r="D175" s="79">
        <v>50000</v>
      </c>
      <c r="E175" s="21">
        <v>20200815</v>
      </c>
      <c r="F175" s="85" t="s">
        <v>133</v>
      </c>
      <c r="G175" s="86"/>
      <c r="H175" s="4" t="s">
        <v>532</v>
      </c>
      <c r="I175" s="13" t="s">
        <v>548</v>
      </c>
      <c r="J175" s="85" t="s">
        <v>400</v>
      </c>
      <c r="K175" s="13">
        <f t="shared" si="10"/>
        <v>90</v>
      </c>
      <c r="L175" s="13">
        <v>4.35</v>
      </c>
      <c r="M175" s="41">
        <f t="shared" si="13"/>
        <v>543.75</v>
      </c>
      <c r="N175" s="41">
        <f t="shared" si="12"/>
        <v>543.75</v>
      </c>
      <c r="O175" s="42" t="s">
        <v>175</v>
      </c>
      <c r="P175" s="91"/>
      <c r="Q175" s="91"/>
    </row>
    <row r="176" s="2" customFormat="1" ht="20" customHeight="1" spans="1:17">
      <c r="A176" s="5">
        <v>174</v>
      </c>
      <c r="B176" s="12" t="s">
        <v>123</v>
      </c>
      <c r="C176" s="13" t="s">
        <v>191</v>
      </c>
      <c r="D176" s="79">
        <v>50000</v>
      </c>
      <c r="E176" s="21">
        <v>20200815</v>
      </c>
      <c r="F176" s="85" t="s">
        <v>133</v>
      </c>
      <c r="G176" s="86"/>
      <c r="H176" s="4" t="s">
        <v>532</v>
      </c>
      <c r="I176" s="13" t="s">
        <v>548</v>
      </c>
      <c r="J176" s="85" t="s">
        <v>400</v>
      </c>
      <c r="K176" s="13">
        <f t="shared" si="10"/>
        <v>90</v>
      </c>
      <c r="L176" s="13">
        <v>4.35</v>
      </c>
      <c r="M176" s="41">
        <f t="shared" si="13"/>
        <v>543.75</v>
      </c>
      <c r="N176" s="41">
        <f t="shared" si="12"/>
        <v>543.75</v>
      </c>
      <c r="O176" s="42" t="s">
        <v>175</v>
      </c>
      <c r="P176" s="91"/>
      <c r="Q176" s="91"/>
    </row>
    <row r="177" s="2" customFormat="1" ht="20" customHeight="1" spans="1:17">
      <c r="A177" s="5">
        <v>175</v>
      </c>
      <c r="B177" s="12" t="s">
        <v>123</v>
      </c>
      <c r="C177" s="13" t="s">
        <v>192</v>
      </c>
      <c r="D177" s="79">
        <v>50000</v>
      </c>
      <c r="E177" s="21">
        <v>20200815</v>
      </c>
      <c r="F177" s="85" t="s">
        <v>133</v>
      </c>
      <c r="G177" s="86"/>
      <c r="H177" s="4" t="s">
        <v>532</v>
      </c>
      <c r="I177" s="13" t="s">
        <v>548</v>
      </c>
      <c r="J177" s="85" t="s">
        <v>400</v>
      </c>
      <c r="K177" s="13">
        <f t="shared" si="10"/>
        <v>90</v>
      </c>
      <c r="L177" s="13">
        <v>4.35</v>
      </c>
      <c r="M177" s="41">
        <f t="shared" si="13"/>
        <v>543.75</v>
      </c>
      <c r="N177" s="41">
        <f t="shared" si="12"/>
        <v>543.75</v>
      </c>
      <c r="O177" s="42" t="s">
        <v>175</v>
      </c>
      <c r="P177" s="91"/>
      <c r="Q177" s="91"/>
    </row>
    <row r="178" s="2" customFormat="1" ht="20" customHeight="1" spans="1:17">
      <c r="A178" s="5">
        <v>176</v>
      </c>
      <c r="B178" s="12" t="s">
        <v>123</v>
      </c>
      <c r="C178" s="13" t="s">
        <v>193</v>
      </c>
      <c r="D178" s="79">
        <v>50000</v>
      </c>
      <c r="E178" s="21">
        <v>20200815</v>
      </c>
      <c r="F178" s="85" t="s">
        <v>133</v>
      </c>
      <c r="G178" s="86"/>
      <c r="H178" s="4" t="s">
        <v>532</v>
      </c>
      <c r="I178" s="13" t="s">
        <v>548</v>
      </c>
      <c r="J178" s="85" t="s">
        <v>400</v>
      </c>
      <c r="K178" s="13">
        <f t="shared" si="10"/>
        <v>90</v>
      </c>
      <c r="L178" s="13">
        <v>4.35</v>
      </c>
      <c r="M178" s="41">
        <f t="shared" si="13"/>
        <v>543.75</v>
      </c>
      <c r="N178" s="41">
        <f t="shared" si="12"/>
        <v>543.75</v>
      </c>
      <c r="O178" s="42" t="s">
        <v>175</v>
      </c>
      <c r="P178" s="91"/>
      <c r="Q178" s="91"/>
    </row>
    <row r="179" s="2" customFormat="1" ht="20" customHeight="1" spans="1:17">
      <c r="A179" s="5">
        <v>177</v>
      </c>
      <c r="B179" s="12" t="s">
        <v>123</v>
      </c>
      <c r="C179" s="13" t="s">
        <v>194</v>
      </c>
      <c r="D179" s="79">
        <v>50000</v>
      </c>
      <c r="E179" s="21">
        <v>20200815</v>
      </c>
      <c r="F179" s="85" t="s">
        <v>133</v>
      </c>
      <c r="G179" s="86"/>
      <c r="H179" s="4" t="s">
        <v>532</v>
      </c>
      <c r="I179" s="13" t="s">
        <v>548</v>
      </c>
      <c r="J179" s="85" t="s">
        <v>400</v>
      </c>
      <c r="K179" s="13">
        <f t="shared" si="10"/>
        <v>90</v>
      </c>
      <c r="L179" s="13">
        <v>4.35</v>
      </c>
      <c r="M179" s="41">
        <f t="shared" si="13"/>
        <v>543.75</v>
      </c>
      <c r="N179" s="41">
        <f t="shared" si="12"/>
        <v>543.75</v>
      </c>
      <c r="O179" s="42" t="s">
        <v>175</v>
      </c>
      <c r="P179" s="91"/>
      <c r="Q179" s="91"/>
    </row>
    <row r="180" s="2" customFormat="1" ht="20" customHeight="1" spans="1:17">
      <c r="A180" s="5">
        <v>178</v>
      </c>
      <c r="B180" s="12" t="s">
        <v>123</v>
      </c>
      <c r="C180" s="13" t="s">
        <v>195</v>
      </c>
      <c r="D180" s="79">
        <v>50000</v>
      </c>
      <c r="E180" s="21">
        <v>20200815</v>
      </c>
      <c r="F180" s="85" t="s">
        <v>133</v>
      </c>
      <c r="G180" s="86"/>
      <c r="H180" s="4" t="s">
        <v>532</v>
      </c>
      <c r="I180" s="13" t="s">
        <v>548</v>
      </c>
      <c r="J180" s="85" t="s">
        <v>400</v>
      </c>
      <c r="K180" s="13">
        <f t="shared" si="10"/>
        <v>90</v>
      </c>
      <c r="L180" s="13">
        <v>4.35</v>
      </c>
      <c r="M180" s="41">
        <f t="shared" si="13"/>
        <v>543.75</v>
      </c>
      <c r="N180" s="41">
        <f t="shared" si="12"/>
        <v>543.75</v>
      </c>
      <c r="O180" s="42" t="s">
        <v>175</v>
      </c>
      <c r="P180" s="91"/>
      <c r="Q180" s="91"/>
    </row>
    <row r="181" s="2" customFormat="1" ht="20" customHeight="1" spans="1:17">
      <c r="A181" s="5">
        <v>179</v>
      </c>
      <c r="B181" s="12" t="s">
        <v>123</v>
      </c>
      <c r="C181" s="13" t="s">
        <v>196</v>
      </c>
      <c r="D181" s="79">
        <v>50000</v>
      </c>
      <c r="E181" s="21">
        <v>20200815</v>
      </c>
      <c r="F181" s="85" t="s">
        <v>133</v>
      </c>
      <c r="G181" s="86"/>
      <c r="H181" s="4" t="s">
        <v>532</v>
      </c>
      <c r="I181" s="13" t="s">
        <v>548</v>
      </c>
      <c r="J181" s="85" t="s">
        <v>400</v>
      </c>
      <c r="K181" s="13">
        <f t="shared" si="10"/>
        <v>90</v>
      </c>
      <c r="L181" s="13">
        <v>4.35</v>
      </c>
      <c r="M181" s="41">
        <f t="shared" si="13"/>
        <v>543.75</v>
      </c>
      <c r="N181" s="41">
        <f t="shared" si="12"/>
        <v>543.75</v>
      </c>
      <c r="O181" s="42" t="s">
        <v>175</v>
      </c>
      <c r="P181" s="91"/>
      <c r="Q181" s="91"/>
    </row>
    <row r="182" s="2" customFormat="1" ht="20" customHeight="1" spans="1:17">
      <c r="A182" s="5">
        <v>180</v>
      </c>
      <c r="B182" s="12" t="s">
        <v>123</v>
      </c>
      <c r="C182" s="13" t="s">
        <v>197</v>
      </c>
      <c r="D182" s="79">
        <v>50000</v>
      </c>
      <c r="E182" s="21">
        <v>20200815</v>
      </c>
      <c r="F182" s="85" t="s">
        <v>133</v>
      </c>
      <c r="G182" s="86"/>
      <c r="H182" s="4" t="s">
        <v>532</v>
      </c>
      <c r="I182" s="13" t="s">
        <v>548</v>
      </c>
      <c r="J182" s="85" t="s">
        <v>400</v>
      </c>
      <c r="K182" s="13">
        <f t="shared" si="10"/>
        <v>90</v>
      </c>
      <c r="L182" s="13">
        <v>4.35</v>
      </c>
      <c r="M182" s="41">
        <f t="shared" si="13"/>
        <v>543.75</v>
      </c>
      <c r="N182" s="41">
        <f t="shared" si="12"/>
        <v>543.75</v>
      </c>
      <c r="O182" s="42" t="s">
        <v>175</v>
      </c>
      <c r="P182" s="91"/>
      <c r="Q182" s="91"/>
    </row>
    <row r="183" s="2" customFormat="1" ht="20" customHeight="1" spans="1:17">
      <c r="A183" s="5">
        <v>181</v>
      </c>
      <c r="B183" s="12" t="s">
        <v>123</v>
      </c>
      <c r="C183" s="13" t="s">
        <v>198</v>
      </c>
      <c r="D183" s="79">
        <v>50000</v>
      </c>
      <c r="E183" s="21">
        <v>20200815</v>
      </c>
      <c r="F183" s="85" t="s">
        <v>133</v>
      </c>
      <c r="G183" s="86"/>
      <c r="H183" s="4" t="s">
        <v>532</v>
      </c>
      <c r="I183" s="13" t="s">
        <v>548</v>
      </c>
      <c r="J183" s="85" t="s">
        <v>400</v>
      </c>
      <c r="K183" s="13">
        <f t="shared" si="10"/>
        <v>90</v>
      </c>
      <c r="L183" s="13">
        <v>4.35</v>
      </c>
      <c r="M183" s="41">
        <f t="shared" si="13"/>
        <v>543.75</v>
      </c>
      <c r="N183" s="41">
        <f t="shared" si="12"/>
        <v>543.75</v>
      </c>
      <c r="O183" s="42" t="s">
        <v>175</v>
      </c>
      <c r="P183" s="91"/>
      <c r="Q183" s="91"/>
    </row>
    <row r="184" s="2" customFormat="1" ht="20" customHeight="1" spans="1:17">
      <c r="A184" s="5">
        <v>182</v>
      </c>
      <c r="B184" s="12" t="s">
        <v>123</v>
      </c>
      <c r="C184" s="13" t="s">
        <v>199</v>
      </c>
      <c r="D184" s="79">
        <v>50000</v>
      </c>
      <c r="E184" s="21">
        <v>20200815</v>
      </c>
      <c r="F184" s="85" t="s">
        <v>133</v>
      </c>
      <c r="G184" s="86"/>
      <c r="H184" s="4" t="s">
        <v>532</v>
      </c>
      <c r="I184" s="13" t="s">
        <v>548</v>
      </c>
      <c r="J184" s="85" t="s">
        <v>400</v>
      </c>
      <c r="K184" s="13">
        <f t="shared" si="10"/>
        <v>90</v>
      </c>
      <c r="L184" s="13">
        <v>4.35</v>
      </c>
      <c r="M184" s="41">
        <f t="shared" si="13"/>
        <v>543.75</v>
      </c>
      <c r="N184" s="41">
        <f t="shared" si="12"/>
        <v>543.75</v>
      </c>
      <c r="O184" s="42" t="s">
        <v>175</v>
      </c>
      <c r="P184" s="91"/>
      <c r="Q184" s="91"/>
    </row>
    <row r="185" s="2" customFormat="1" ht="20" customHeight="1" spans="1:17">
      <c r="A185" s="5">
        <v>183</v>
      </c>
      <c r="B185" s="12" t="s">
        <v>123</v>
      </c>
      <c r="C185" s="13" t="s">
        <v>184</v>
      </c>
      <c r="D185" s="79">
        <v>40000</v>
      </c>
      <c r="E185" s="21">
        <v>20200815</v>
      </c>
      <c r="F185" s="85" t="s">
        <v>133</v>
      </c>
      <c r="G185" s="86"/>
      <c r="H185" s="4" t="s">
        <v>532</v>
      </c>
      <c r="I185" s="13" t="s">
        <v>548</v>
      </c>
      <c r="J185" s="85" t="s">
        <v>400</v>
      </c>
      <c r="K185" s="13">
        <f t="shared" si="10"/>
        <v>90</v>
      </c>
      <c r="L185" s="13">
        <v>4.35</v>
      </c>
      <c r="M185" s="41">
        <f t="shared" si="13"/>
        <v>435</v>
      </c>
      <c r="N185" s="41">
        <f t="shared" si="12"/>
        <v>435</v>
      </c>
      <c r="O185" s="42" t="s">
        <v>175</v>
      </c>
      <c r="P185" s="91"/>
      <c r="Q185" s="91"/>
    </row>
    <row r="186" s="2" customFormat="1" ht="20" customHeight="1" spans="1:17">
      <c r="A186" s="5">
        <v>184</v>
      </c>
      <c r="B186" s="12" t="s">
        <v>123</v>
      </c>
      <c r="C186" s="13" t="s">
        <v>200</v>
      </c>
      <c r="D186" s="79">
        <v>50000</v>
      </c>
      <c r="E186" s="21">
        <v>20200815</v>
      </c>
      <c r="F186" s="85" t="s">
        <v>133</v>
      </c>
      <c r="G186" s="86"/>
      <c r="H186" s="4" t="s">
        <v>532</v>
      </c>
      <c r="I186" s="13" t="s">
        <v>548</v>
      </c>
      <c r="J186" s="85" t="s">
        <v>400</v>
      </c>
      <c r="K186" s="13">
        <f t="shared" si="10"/>
        <v>90</v>
      </c>
      <c r="L186" s="13">
        <v>4.35</v>
      </c>
      <c r="M186" s="41">
        <f t="shared" si="13"/>
        <v>543.75</v>
      </c>
      <c r="N186" s="41">
        <f t="shared" si="12"/>
        <v>543.75</v>
      </c>
      <c r="O186" s="42" t="s">
        <v>175</v>
      </c>
      <c r="P186" s="91"/>
      <c r="Q186" s="91"/>
    </row>
    <row r="187" s="2" customFormat="1" ht="20" customHeight="1" spans="1:17">
      <c r="A187" s="5">
        <v>185</v>
      </c>
      <c r="B187" s="12" t="s">
        <v>123</v>
      </c>
      <c r="C187" s="13" t="s">
        <v>201</v>
      </c>
      <c r="D187" s="79">
        <v>30000</v>
      </c>
      <c r="E187" s="21">
        <v>20200816</v>
      </c>
      <c r="F187" s="85" t="s">
        <v>250</v>
      </c>
      <c r="G187" s="86"/>
      <c r="H187" s="4" t="s">
        <v>532</v>
      </c>
      <c r="I187" s="13" t="s">
        <v>548</v>
      </c>
      <c r="J187" s="85" t="s">
        <v>400</v>
      </c>
      <c r="K187" s="13">
        <f t="shared" si="10"/>
        <v>90</v>
      </c>
      <c r="L187" s="13">
        <v>4.35</v>
      </c>
      <c r="M187" s="41">
        <f t="shared" si="13"/>
        <v>326.25</v>
      </c>
      <c r="N187" s="41">
        <f t="shared" si="12"/>
        <v>326.25</v>
      </c>
      <c r="O187" s="42" t="s">
        <v>175</v>
      </c>
      <c r="P187" s="91"/>
      <c r="Q187" s="91"/>
    </row>
    <row r="188" s="2" customFormat="1" ht="20" customHeight="1" spans="1:17">
      <c r="A188" s="5">
        <v>186</v>
      </c>
      <c r="B188" s="12" t="s">
        <v>123</v>
      </c>
      <c r="C188" s="13" t="s">
        <v>203</v>
      </c>
      <c r="D188" s="79">
        <v>30000</v>
      </c>
      <c r="E188" s="21">
        <v>20200816</v>
      </c>
      <c r="F188" s="85" t="s">
        <v>250</v>
      </c>
      <c r="G188" s="86"/>
      <c r="H188" s="4" t="s">
        <v>532</v>
      </c>
      <c r="I188" s="13" t="s">
        <v>548</v>
      </c>
      <c r="J188" s="85" t="s">
        <v>400</v>
      </c>
      <c r="K188" s="13">
        <f t="shared" si="10"/>
        <v>90</v>
      </c>
      <c r="L188" s="13">
        <v>4.35</v>
      </c>
      <c r="M188" s="41">
        <f t="shared" si="13"/>
        <v>326.25</v>
      </c>
      <c r="N188" s="41">
        <f t="shared" si="12"/>
        <v>326.25</v>
      </c>
      <c r="O188" s="42" t="s">
        <v>175</v>
      </c>
      <c r="P188" s="91"/>
      <c r="Q188" s="91"/>
    </row>
    <row r="189" s="2" customFormat="1" ht="20" customHeight="1" spans="1:17">
      <c r="A189" s="5">
        <v>187</v>
      </c>
      <c r="B189" s="12" t="s">
        <v>123</v>
      </c>
      <c r="C189" s="13" t="s">
        <v>204</v>
      </c>
      <c r="D189" s="79">
        <v>30000</v>
      </c>
      <c r="E189" s="21">
        <v>20200816</v>
      </c>
      <c r="F189" s="85" t="s">
        <v>250</v>
      </c>
      <c r="G189" s="86"/>
      <c r="H189" s="4" t="s">
        <v>532</v>
      </c>
      <c r="I189" s="13" t="s">
        <v>548</v>
      </c>
      <c r="J189" s="85" t="s">
        <v>400</v>
      </c>
      <c r="K189" s="13">
        <f t="shared" si="10"/>
        <v>90</v>
      </c>
      <c r="L189" s="13">
        <v>4.35</v>
      </c>
      <c r="M189" s="41">
        <f t="shared" si="13"/>
        <v>326.25</v>
      </c>
      <c r="N189" s="41">
        <f t="shared" si="12"/>
        <v>326.25</v>
      </c>
      <c r="O189" s="42" t="s">
        <v>175</v>
      </c>
      <c r="P189" s="91"/>
      <c r="Q189" s="91"/>
    </row>
    <row r="190" s="2" customFormat="1" ht="20" customHeight="1" spans="1:17">
      <c r="A190" s="5">
        <v>188</v>
      </c>
      <c r="B190" s="12" t="s">
        <v>123</v>
      </c>
      <c r="C190" s="13" t="s">
        <v>205</v>
      </c>
      <c r="D190" s="79">
        <v>30000</v>
      </c>
      <c r="E190" s="21">
        <v>20200816</v>
      </c>
      <c r="F190" s="85" t="s">
        <v>250</v>
      </c>
      <c r="G190" s="86"/>
      <c r="H190" s="4" t="s">
        <v>532</v>
      </c>
      <c r="I190" s="13" t="s">
        <v>548</v>
      </c>
      <c r="J190" s="85" t="s">
        <v>400</v>
      </c>
      <c r="K190" s="13">
        <f t="shared" si="10"/>
        <v>90</v>
      </c>
      <c r="L190" s="13">
        <v>4.35</v>
      </c>
      <c r="M190" s="41">
        <f t="shared" si="13"/>
        <v>326.25</v>
      </c>
      <c r="N190" s="41">
        <f t="shared" si="12"/>
        <v>326.25</v>
      </c>
      <c r="O190" s="42" t="s">
        <v>175</v>
      </c>
      <c r="P190" s="91"/>
      <c r="Q190" s="91"/>
    </row>
    <row r="191" s="2" customFormat="1" ht="20" customHeight="1" spans="1:17">
      <c r="A191" s="5">
        <v>189</v>
      </c>
      <c r="B191" s="12" t="s">
        <v>123</v>
      </c>
      <c r="C191" s="13" t="s">
        <v>206</v>
      </c>
      <c r="D191" s="79">
        <v>30000</v>
      </c>
      <c r="E191" s="21">
        <v>20200816</v>
      </c>
      <c r="F191" s="85" t="s">
        <v>250</v>
      </c>
      <c r="G191" s="86"/>
      <c r="H191" s="4" t="s">
        <v>532</v>
      </c>
      <c r="I191" s="13" t="s">
        <v>548</v>
      </c>
      <c r="J191" s="85" t="s">
        <v>400</v>
      </c>
      <c r="K191" s="13">
        <f t="shared" si="10"/>
        <v>90</v>
      </c>
      <c r="L191" s="13">
        <v>4.35</v>
      </c>
      <c r="M191" s="41">
        <f t="shared" si="13"/>
        <v>326.25</v>
      </c>
      <c r="N191" s="41">
        <f t="shared" si="12"/>
        <v>326.25</v>
      </c>
      <c r="O191" s="42" t="s">
        <v>175</v>
      </c>
      <c r="P191" s="91"/>
      <c r="Q191" s="91"/>
    </row>
    <row r="192" s="2" customFormat="1" ht="20" customHeight="1" spans="1:17">
      <c r="A192" s="5">
        <v>190</v>
      </c>
      <c r="B192" s="12" t="s">
        <v>123</v>
      </c>
      <c r="C192" s="13" t="s">
        <v>207</v>
      </c>
      <c r="D192" s="79">
        <v>40000</v>
      </c>
      <c r="E192" s="21">
        <v>20200816</v>
      </c>
      <c r="F192" s="85" t="s">
        <v>250</v>
      </c>
      <c r="G192" s="86"/>
      <c r="H192" s="4" t="s">
        <v>532</v>
      </c>
      <c r="I192" s="13" t="s">
        <v>548</v>
      </c>
      <c r="J192" s="85" t="s">
        <v>400</v>
      </c>
      <c r="K192" s="13">
        <f t="shared" si="10"/>
        <v>90</v>
      </c>
      <c r="L192" s="13">
        <v>4.35</v>
      </c>
      <c r="M192" s="41">
        <f t="shared" si="13"/>
        <v>435</v>
      </c>
      <c r="N192" s="41">
        <f t="shared" si="12"/>
        <v>435</v>
      </c>
      <c r="O192" s="42" t="s">
        <v>175</v>
      </c>
      <c r="P192" s="91"/>
      <c r="Q192" s="91"/>
    </row>
    <row r="193" s="2" customFormat="1" ht="20" customHeight="1" spans="1:17">
      <c r="A193" s="5">
        <v>191</v>
      </c>
      <c r="B193" s="12" t="s">
        <v>123</v>
      </c>
      <c r="C193" s="13" t="s">
        <v>208</v>
      </c>
      <c r="D193" s="79">
        <v>40000</v>
      </c>
      <c r="E193" s="21">
        <v>20200816</v>
      </c>
      <c r="F193" s="85" t="s">
        <v>250</v>
      </c>
      <c r="G193" s="86"/>
      <c r="H193" s="4" t="s">
        <v>532</v>
      </c>
      <c r="I193" s="13" t="s">
        <v>548</v>
      </c>
      <c r="J193" s="85" t="s">
        <v>400</v>
      </c>
      <c r="K193" s="13">
        <f t="shared" si="10"/>
        <v>90</v>
      </c>
      <c r="L193" s="13">
        <v>4.35</v>
      </c>
      <c r="M193" s="41">
        <f t="shared" si="13"/>
        <v>435</v>
      </c>
      <c r="N193" s="41">
        <f t="shared" si="12"/>
        <v>435</v>
      </c>
      <c r="O193" s="42" t="s">
        <v>175</v>
      </c>
      <c r="P193" s="91"/>
      <c r="Q193" s="91"/>
    </row>
    <row r="194" s="2" customFormat="1" ht="20" customHeight="1" spans="1:17">
      <c r="A194" s="5">
        <v>192</v>
      </c>
      <c r="B194" s="12" t="s">
        <v>123</v>
      </c>
      <c r="C194" s="13" t="s">
        <v>209</v>
      </c>
      <c r="D194" s="79">
        <v>40000</v>
      </c>
      <c r="E194" s="21">
        <v>20200816</v>
      </c>
      <c r="F194" s="85" t="s">
        <v>250</v>
      </c>
      <c r="G194" s="86"/>
      <c r="H194" s="4" t="s">
        <v>532</v>
      </c>
      <c r="I194" s="13" t="s">
        <v>548</v>
      </c>
      <c r="J194" s="85" t="s">
        <v>400</v>
      </c>
      <c r="K194" s="13">
        <f t="shared" si="10"/>
        <v>90</v>
      </c>
      <c r="L194" s="13">
        <v>4.35</v>
      </c>
      <c r="M194" s="41">
        <f t="shared" si="13"/>
        <v>435</v>
      </c>
      <c r="N194" s="41">
        <f t="shared" si="12"/>
        <v>435</v>
      </c>
      <c r="O194" s="42" t="s">
        <v>175</v>
      </c>
      <c r="P194" s="91"/>
      <c r="Q194" s="91"/>
    </row>
    <row r="195" s="2" customFormat="1" ht="20" customHeight="1" spans="1:17">
      <c r="A195" s="5">
        <v>193</v>
      </c>
      <c r="B195" s="12" t="s">
        <v>123</v>
      </c>
      <c r="C195" s="13" t="s">
        <v>210</v>
      </c>
      <c r="D195" s="79">
        <v>40000</v>
      </c>
      <c r="E195" s="21">
        <v>20200816</v>
      </c>
      <c r="F195" s="85" t="s">
        <v>250</v>
      </c>
      <c r="G195" s="86"/>
      <c r="H195" s="4" t="s">
        <v>532</v>
      </c>
      <c r="I195" s="13" t="s">
        <v>548</v>
      </c>
      <c r="J195" s="85" t="s">
        <v>400</v>
      </c>
      <c r="K195" s="13">
        <f t="shared" si="10"/>
        <v>90</v>
      </c>
      <c r="L195" s="13">
        <v>4.35</v>
      </c>
      <c r="M195" s="41">
        <f t="shared" si="13"/>
        <v>435</v>
      </c>
      <c r="N195" s="41">
        <f t="shared" si="12"/>
        <v>435</v>
      </c>
      <c r="O195" s="42" t="s">
        <v>175</v>
      </c>
      <c r="P195" s="91"/>
      <c r="Q195" s="91"/>
    </row>
    <row r="196" s="2" customFormat="1" ht="20" customHeight="1" spans="1:17">
      <c r="A196" s="5">
        <v>194</v>
      </c>
      <c r="B196" s="12" t="s">
        <v>123</v>
      </c>
      <c r="C196" s="13" t="s">
        <v>211</v>
      </c>
      <c r="D196" s="79">
        <v>40000</v>
      </c>
      <c r="E196" s="21">
        <v>20200816</v>
      </c>
      <c r="F196" s="85" t="s">
        <v>250</v>
      </c>
      <c r="G196" s="86"/>
      <c r="H196" s="4" t="s">
        <v>532</v>
      </c>
      <c r="I196" s="13" t="s">
        <v>548</v>
      </c>
      <c r="J196" s="85" t="s">
        <v>400</v>
      </c>
      <c r="K196" s="13">
        <f t="shared" si="10"/>
        <v>90</v>
      </c>
      <c r="L196" s="13">
        <v>4.35</v>
      </c>
      <c r="M196" s="41">
        <f t="shared" si="13"/>
        <v>435</v>
      </c>
      <c r="N196" s="41">
        <f t="shared" si="12"/>
        <v>435</v>
      </c>
      <c r="O196" s="42" t="s">
        <v>175</v>
      </c>
      <c r="P196" s="91"/>
      <c r="Q196" s="91"/>
    </row>
    <row r="197" s="2" customFormat="1" ht="20" customHeight="1" spans="1:17">
      <c r="A197" s="5">
        <v>195</v>
      </c>
      <c r="B197" s="12" t="s">
        <v>123</v>
      </c>
      <c r="C197" s="13" t="s">
        <v>216</v>
      </c>
      <c r="D197" s="79">
        <v>40000</v>
      </c>
      <c r="E197" s="21">
        <v>20200816</v>
      </c>
      <c r="F197" s="85" t="s">
        <v>250</v>
      </c>
      <c r="G197" s="86"/>
      <c r="H197" s="4" t="s">
        <v>532</v>
      </c>
      <c r="I197" s="13" t="s">
        <v>548</v>
      </c>
      <c r="J197" s="85" t="s">
        <v>400</v>
      </c>
      <c r="K197" s="13">
        <f t="shared" si="10"/>
        <v>90</v>
      </c>
      <c r="L197" s="13">
        <v>4.35</v>
      </c>
      <c r="M197" s="41">
        <f t="shared" si="13"/>
        <v>435</v>
      </c>
      <c r="N197" s="41">
        <f t="shared" si="12"/>
        <v>435</v>
      </c>
      <c r="O197" s="42" t="s">
        <v>175</v>
      </c>
      <c r="P197" s="91"/>
      <c r="Q197" s="91"/>
    </row>
    <row r="198" s="2" customFormat="1" ht="20" customHeight="1" spans="1:17">
      <c r="A198" s="5">
        <v>196</v>
      </c>
      <c r="B198" s="12" t="s">
        <v>123</v>
      </c>
      <c r="C198" s="13" t="s">
        <v>212</v>
      </c>
      <c r="D198" s="79">
        <v>40000</v>
      </c>
      <c r="E198" s="21">
        <v>20200816</v>
      </c>
      <c r="F198" s="85" t="s">
        <v>250</v>
      </c>
      <c r="G198" s="86"/>
      <c r="H198" s="4" t="s">
        <v>532</v>
      </c>
      <c r="I198" s="13" t="s">
        <v>548</v>
      </c>
      <c r="J198" s="85" t="s">
        <v>400</v>
      </c>
      <c r="K198" s="13">
        <f t="shared" ref="K198:K259" si="14">J198-I198+1</f>
        <v>90</v>
      </c>
      <c r="L198" s="13">
        <v>4.35</v>
      </c>
      <c r="M198" s="41">
        <f t="shared" si="13"/>
        <v>435</v>
      </c>
      <c r="N198" s="41">
        <f t="shared" si="12"/>
        <v>435</v>
      </c>
      <c r="O198" s="42" t="s">
        <v>175</v>
      </c>
      <c r="P198" s="91"/>
      <c r="Q198" s="91"/>
    </row>
    <row r="199" s="2" customFormat="1" ht="20" customHeight="1" spans="1:17">
      <c r="A199" s="5">
        <v>197</v>
      </c>
      <c r="B199" s="12" t="s">
        <v>123</v>
      </c>
      <c r="C199" s="13" t="s">
        <v>213</v>
      </c>
      <c r="D199" s="79">
        <v>40000</v>
      </c>
      <c r="E199" s="21">
        <v>20200816</v>
      </c>
      <c r="F199" s="85" t="s">
        <v>250</v>
      </c>
      <c r="G199" s="86"/>
      <c r="H199" s="4" t="s">
        <v>532</v>
      </c>
      <c r="I199" s="13" t="s">
        <v>548</v>
      </c>
      <c r="J199" s="85" t="s">
        <v>400</v>
      </c>
      <c r="K199" s="13">
        <f t="shared" si="14"/>
        <v>90</v>
      </c>
      <c r="L199" s="13">
        <v>4.35</v>
      </c>
      <c r="M199" s="41">
        <f t="shared" si="13"/>
        <v>435</v>
      </c>
      <c r="N199" s="41">
        <f t="shared" ref="N199:N259" si="15">ROUND(M199,2)</f>
        <v>435</v>
      </c>
      <c r="O199" s="42" t="s">
        <v>175</v>
      </c>
      <c r="P199" s="91"/>
      <c r="Q199" s="91"/>
    </row>
    <row r="200" s="2" customFormat="1" ht="20" customHeight="1" spans="1:17">
      <c r="A200" s="5">
        <v>198</v>
      </c>
      <c r="B200" s="12" t="s">
        <v>123</v>
      </c>
      <c r="C200" s="13" t="s">
        <v>214</v>
      </c>
      <c r="D200" s="79">
        <v>40000</v>
      </c>
      <c r="E200" s="21">
        <v>20200816</v>
      </c>
      <c r="F200" s="85" t="s">
        <v>250</v>
      </c>
      <c r="G200" s="86"/>
      <c r="H200" s="4" t="s">
        <v>532</v>
      </c>
      <c r="I200" s="13" t="s">
        <v>548</v>
      </c>
      <c r="J200" s="85" t="s">
        <v>400</v>
      </c>
      <c r="K200" s="13">
        <f t="shared" si="14"/>
        <v>90</v>
      </c>
      <c r="L200" s="13">
        <v>4.35</v>
      </c>
      <c r="M200" s="41">
        <f t="shared" si="13"/>
        <v>435</v>
      </c>
      <c r="N200" s="41">
        <f t="shared" si="15"/>
        <v>435</v>
      </c>
      <c r="O200" s="42" t="s">
        <v>175</v>
      </c>
      <c r="P200" s="91"/>
      <c r="Q200" s="91"/>
    </row>
    <row r="201" s="2" customFormat="1" ht="20" customHeight="1" spans="1:17">
      <c r="A201" s="5">
        <v>199</v>
      </c>
      <c r="B201" s="12" t="s">
        <v>123</v>
      </c>
      <c r="C201" s="13" t="s">
        <v>220</v>
      </c>
      <c r="D201" s="79">
        <v>50000</v>
      </c>
      <c r="E201" s="21">
        <v>20200816</v>
      </c>
      <c r="F201" s="85" t="s">
        <v>250</v>
      </c>
      <c r="G201" s="86"/>
      <c r="H201" s="4" t="s">
        <v>532</v>
      </c>
      <c r="I201" s="13" t="s">
        <v>548</v>
      </c>
      <c r="J201" s="85" t="s">
        <v>400</v>
      </c>
      <c r="K201" s="13">
        <f t="shared" si="14"/>
        <v>90</v>
      </c>
      <c r="L201" s="13">
        <v>4.35</v>
      </c>
      <c r="M201" s="41">
        <f t="shared" si="13"/>
        <v>543.75</v>
      </c>
      <c r="N201" s="41">
        <f t="shared" si="15"/>
        <v>543.75</v>
      </c>
      <c r="O201" s="42" t="s">
        <v>175</v>
      </c>
      <c r="P201" s="91"/>
      <c r="Q201" s="91"/>
    </row>
    <row r="202" s="2" customFormat="1" ht="20" customHeight="1" spans="1:17">
      <c r="A202" s="5">
        <v>200</v>
      </c>
      <c r="B202" s="12" t="s">
        <v>123</v>
      </c>
      <c r="C202" s="13" t="s">
        <v>217</v>
      </c>
      <c r="D202" s="79">
        <v>50000</v>
      </c>
      <c r="E202" s="21">
        <v>20200816</v>
      </c>
      <c r="F202" s="85" t="s">
        <v>250</v>
      </c>
      <c r="G202" s="86"/>
      <c r="H202" s="4" t="s">
        <v>532</v>
      </c>
      <c r="I202" s="13" t="s">
        <v>548</v>
      </c>
      <c r="J202" s="85" t="s">
        <v>400</v>
      </c>
      <c r="K202" s="13">
        <f t="shared" si="14"/>
        <v>90</v>
      </c>
      <c r="L202" s="13">
        <v>4.35</v>
      </c>
      <c r="M202" s="41">
        <f t="shared" si="13"/>
        <v>543.75</v>
      </c>
      <c r="N202" s="41">
        <f t="shared" si="15"/>
        <v>543.75</v>
      </c>
      <c r="O202" s="42" t="s">
        <v>175</v>
      </c>
      <c r="P202" s="91"/>
      <c r="Q202" s="91"/>
    </row>
    <row r="203" s="2" customFormat="1" ht="20" customHeight="1" spans="1:17">
      <c r="A203" s="5">
        <v>201</v>
      </c>
      <c r="B203" s="12" t="s">
        <v>123</v>
      </c>
      <c r="C203" s="13" t="s">
        <v>218</v>
      </c>
      <c r="D203" s="79">
        <v>50000</v>
      </c>
      <c r="E203" s="21">
        <v>20200816</v>
      </c>
      <c r="F203" s="85" t="s">
        <v>250</v>
      </c>
      <c r="G203" s="86"/>
      <c r="H203" s="4" t="s">
        <v>532</v>
      </c>
      <c r="I203" s="13" t="s">
        <v>548</v>
      </c>
      <c r="J203" s="85" t="s">
        <v>400</v>
      </c>
      <c r="K203" s="13">
        <f t="shared" si="14"/>
        <v>90</v>
      </c>
      <c r="L203" s="13">
        <v>4.35</v>
      </c>
      <c r="M203" s="41">
        <f t="shared" si="13"/>
        <v>543.75</v>
      </c>
      <c r="N203" s="41">
        <f t="shared" si="15"/>
        <v>543.75</v>
      </c>
      <c r="O203" s="42" t="s">
        <v>175</v>
      </c>
      <c r="P203" s="91"/>
      <c r="Q203" s="91"/>
    </row>
    <row r="204" s="2" customFormat="1" ht="20" customHeight="1" spans="1:17">
      <c r="A204" s="5">
        <v>202</v>
      </c>
      <c r="B204" s="12" t="s">
        <v>123</v>
      </c>
      <c r="C204" s="13" t="s">
        <v>219</v>
      </c>
      <c r="D204" s="79">
        <v>50000</v>
      </c>
      <c r="E204" s="21">
        <v>20200816</v>
      </c>
      <c r="F204" s="85" t="s">
        <v>250</v>
      </c>
      <c r="G204" s="86"/>
      <c r="H204" s="4" t="s">
        <v>532</v>
      </c>
      <c r="I204" s="13" t="s">
        <v>548</v>
      </c>
      <c r="J204" s="85" t="s">
        <v>400</v>
      </c>
      <c r="K204" s="13">
        <f t="shared" si="14"/>
        <v>90</v>
      </c>
      <c r="L204" s="13">
        <v>4.35</v>
      </c>
      <c r="M204" s="41">
        <f t="shared" si="13"/>
        <v>543.75</v>
      </c>
      <c r="N204" s="41">
        <f t="shared" si="15"/>
        <v>543.75</v>
      </c>
      <c r="O204" s="42" t="s">
        <v>175</v>
      </c>
      <c r="P204" s="91"/>
      <c r="Q204" s="91"/>
    </row>
    <row r="205" s="2" customFormat="1" ht="20" customHeight="1" spans="1:17">
      <c r="A205" s="5">
        <v>203</v>
      </c>
      <c r="B205" s="12" t="s">
        <v>123</v>
      </c>
      <c r="C205" s="13" t="s">
        <v>215</v>
      </c>
      <c r="D205" s="79">
        <v>40000</v>
      </c>
      <c r="E205" s="21">
        <v>20200816</v>
      </c>
      <c r="F205" s="85" t="s">
        <v>250</v>
      </c>
      <c r="G205" s="86"/>
      <c r="H205" s="4" t="s">
        <v>532</v>
      </c>
      <c r="I205" s="13" t="s">
        <v>548</v>
      </c>
      <c r="J205" s="85" t="s">
        <v>400</v>
      </c>
      <c r="K205" s="13">
        <f t="shared" si="14"/>
        <v>90</v>
      </c>
      <c r="L205" s="13">
        <v>4.35</v>
      </c>
      <c r="M205" s="41">
        <f t="shared" si="13"/>
        <v>435</v>
      </c>
      <c r="N205" s="41">
        <f t="shared" si="15"/>
        <v>435</v>
      </c>
      <c r="O205" s="42" t="s">
        <v>175</v>
      </c>
      <c r="P205" s="91"/>
      <c r="Q205" s="91"/>
    </row>
    <row r="206" s="2" customFormat="1" ht="20" customHeight="1" spans="1:17">
      <c r="A206" s="5">
        <v>204</v>
      </c>
      <c r="B206" s="12" t="s">
        <v>123</v>
      </c>
      <c r="C206" s="13" t="s">
        <v>221</v>
      </c>
      <c r="D206" s="79">
        <v>40000</v>
      </c>
      <c r="E206" s="21">
        <v>20200817</v>
      </c>
      <c r="F206" s="85" t="s">
        <v>69</v>
      </c>
      <c r="G206" s="86"/>
      <c r="H206" s="4" t="s">
        <v>532</v>
      </c>
      <c r="I206" s="13" t="s">
        <v>548</v>
      </c>
      <c r="J206" s="85" t="s">
        <v>400</v>
      </c>
      <c r="K206" s="13">
        <f t="shared" si="14"/>
        <v>90</v>
      </c>
      <c r="L206" s="13">
        <v>4.35</v>
      </c>
      <c r="M206" s="41">
        <f t="shared" si="13"/>
        <v>435</v>
      </c>
      <c r="N206" s="41">
        <f t="shared" si="15"/>
        <v>435</v>
      </c>
      <c r="O206" s="42" t="s">
        <v>175</v>
      </c>
      <c r="P206" s="91"/>
      <c r="Q206" s="91"/>
    </row>
    <row r="207" s="2" customFormat="1" ht="20" customHeight="1" spans="1:17">
      <c r="A207" s="5">
        <v>205</v>
      </c>
      <c r="B207" s="12" t="s">
        <v>123</v>
      </c>
      <c r="C207" s="13" t="s">
        <v>222</v>
      </c>
      <c r="D207" s="79">
        <v>40000</v>
      </c>
      <c r="E207" s="21">
        <v>20200817</v>
      </c>
      <c r="F207" s="85" t="s">
        <v>69</v>
      </c>
      <c r="G207" s="86"/>
      <c r="H207" s="4" t="s">
        <v>532</v>
      </c>
      <c r="I207" s="13" t="s">
        <v>548</v>
      </c>
      <c r="J207" s="85" t="s">
        <v>400</v>
      </c>
      <c r="K207" s="13">
        <f t="shared" si="14"/>
        <v>90</v>
      </c>
      <c r="L207" s="13">
        <v>4.35</v>
      </c>
      <c r="M207" s="41">
        <f t="shared" ref="M207:M246" si="16">D207*K207*L207/100/360</f>
        <v>435</v>
      </c>
      <c r="N207" s="41">
        <f t="shared" si="15"/>
        <v>435</v>
      </c>
      <c r="O207" s="42" t="s">
        <v>175</v>
      </c>
      <c r="P207" s="91"/>
      <c r="Q207" s="91"/>
    </row>
    <row r="208" s="2" customFormat="1" ht="20" customHeight="1" spans="1:17">
      <c r="A208" s="5">
        <v>206</v>
      </c>
      <c r="B208" s="12" t="s">
        <v>123</v>
      </c>
      <c r="C208" s="13" t="s">
        <v>223</v>
      </c>
      <c r="D208" s="79">
        <v>50000</v>
      </c>
      <c r="E208" s="21">
        <v>20200817</v>
      </c>
      <c r="F208" s="85" t="s">
        <v>69</v>
      </c>
      <c r="G208" s="86"/>
      <c r="H208" s="4" t="s">
        <v>532</v>
      </c>
      <c r="I208" s="13" t="s">
        <v>548</v>
      </c>
      <c r="J208" s="85" t="s">
        <v>400</v>
      </c>
      <c r="K208" s="13">
        <f t="shared" si="14"/>
        <v>90</v>
      </c>
      <c r="L208" s="13">
        <v>4.35</v>
      </c>
      <c r="M208" s="41">
        <f t="shared" si="16"/>
        <v>543.75</v>
      </c>
      <c r="N208" s="41">
        <f t="shared" si="15"/>
        <v>543.75</v>
      </c>
      <c r="O208" s="42" t="s">
        <v>175</v>
      </c>
      <c r="P208" s="91"/>
      <c r="Q208" s="91"/>
    </row>
    <row r="209" s="2" customFormat="1" ht="20" customHeight="1" spans="1:17">
      <c r="A209" s="5">
        <v>207</v>
      </c>
      <c r="B209" s="12" t="s">
        <v>123</v>
      </c>
      <c r="C209" s="13" t="s">
        <v>224</v>
      </c>
      <c r="D209" s="79">
        <v>40000</v>
      </c>
      <c r="E209" s="21">
        <v>20200819</v>
      </c>
      <c r="F209" s="85" t="s">
        <v>82</v>
      </c>
      <c r="G209" s="86"/>
      <c r="H209" s="4" t="s">
        <v>532</v>
      </c>
      <c r="I209" s="13" t="s">
        <v>548</v>
      </c>
      <c r="J209" s="85" t="s">
        <v>400</v>
      </c>
      <c r="K209" s="13">
        <f t="shared" si="14"/>
        <v>90</v>
      </c>
      <c r="L209" s="13">
        <v>4.35</v>
      </c>
      <c r="M209" s="41">
        <f t="shared" si="16"/>
        <v>435</v>
      </c>
      <c r="N209" s="41">
        <f t="shared" si="15"/>
        <v>435</v>
      </c>
      <c r="O209" s="42" t="s">
        <v>175</v>
      </c>
      <c r="P209" s="91"/>
      <c r="Q209" s="91"/>
    </row>
    <row r="210" s="2" customFormat="1" ht="20" customHeight="1" spans="1:17">
      <c r="A210" s="5">
        <v>208</v>
      </c>
      <c r="B210" s="12" t="s">
        <v>123</v>
      </c>
      <c r="C210" s="13" t="s">
        <v>225</v>
      </c>
      <c r="D210" s="79">
        <v>40000</v>
      </c>
      <c r="E210" s="21">
        <v>20200824</v>
      </c>
      <c r="F210" s="85" t="s">
        <v>95</v>
      </c>
      <c r="G210" s="86"/>
      <c r="H210" s="4" t="s">
        <v>532</v>
      </c>
      <c r="I210" s="13" t="s">
        <v>548</v>
      </c>
      <c r="J210" s="85" t="s">
        <v>400</v>
      </c>
      <c r="K210" s="13">
        <f t="shared" si="14"/>
        <v>90</v>
      </c>
      <c r="L210" s="13">
        <v>4.35</v>
      </c>
      <c r="M210" s="41">
        <f t="shared" si="16"/>
        <v>435</v>
      </c>
      <c r="N210" s="41">
        <f t="shared" si="15"/>
        <v>435</v>
      </c>
      <c r="O210" s="42" t="s">
        <v>175</v>
      </c>
      <c r="P210" s="91"/>
      <c r="Q210" s="91"/>
    </row>
    <row r="211" s="2" customFormat="1" ht="20" customHeight="1" spans="1:17">
      <c r="A211" s="5">
        <v>209</v>
      </c>
      <c r="B211" s="12" t="s">
        <v>123</v>
      </c>
      <c r="C211" s="13" t="s">
        <v>226</v>
      </c>
      <c r="D211" s="79">
        <v>30000</v>
      </c>
      <c r="E211" s="21">
        <v>20200825</v>
      </c>
      <c r="F211" s="85" t="s">
        <v>101</v>
      </c>
      <c r="G211" s="86"/>
      <c r="H211" s="4" t="s">
        <v>532</v>
      </c>
      <c r="I211" s="13" t="s">
        <v>548</v>
      </c>
      <c r="J211" s="85" t="s">
        <v>400</v>
      </c>
      <c r="K211" s="13">
        <f t="shared" si="14"/>
        <v>90</v>
      </c>
      <c r="L211" s="13">
        <v>4.35</v>
      </c>
      <c r="M211" s="41">
        <f t="shared" si="16"/>
        <v>326.25</v>
      </c>
      <c r="N211" s="41">
        <f t="shared" si="15"/>
        <v>326.25</v>
      </c>
      <c r="O211" s="42" t="s">
        <v>175</v>
      </c>
      <c r="P211" s="91"/>
      <c r="Q211" s="91"/>
    </row>
    <row r="212" s="2" customFormat="1" ht="20" customHeight="1" spans="1:17">
      <c r="A212" s="5">
        <v>210</v>
      </c>
      <c r="B212" s="12" t="s">
        <v>123</v>
      </c>
      <c r="C212" s="13" t="s">
        <v>227</v>
      </c>
      <c r="D212" s="79">
        <v>30000</v>
      </c>
      <c r="E212" s="21">
        <v>20200827</v>
      </c>
      <c r="F212" s="85" t="s">
        <v>105</v>
      </c>
      <c r="G212" s="86"/>
      <c r="H212" s="4" t="s">
        <v>532</v>
      </c>
      <c r="I212" s="13" t="s">
        <v>548</v>
      </c>
      <c r="J212" s="85" t="s">
        <v>400</v>
      </c>
      <c r="K212" s="13">
        <f t="shared" si="14"/>
        <v>90</v>
      </c>
      <c r="L212" s="13">
        <v>4.35</v>
      </c>
      <c r="M212" s="41">
        <f t="shared" si="16"/>
        <v>326.25</v>
      </c>
      <c r="N212" s="41">
        <f t="shared" si="15"/>
        <v>326.25</v>
      </c>
      <c r="O212" s="42" t="s">
        <v>175</v>
      </c>
      <c r="P212" s="91"/>
      <c r="Q212" s="91"/>
    </row>
    <row r="213" s="2" customFormat="1" ht="20" customHeight="1" spans="1:17">
      <c r="A213" s="5">
        <v>211</v>
      </c>
      <c r="B213" s="12" t="s">
        <v>123</v>
      </c>
      <c r="C213" s="13" t="s">
        <v>228</v>
      </c>
      <c r="D213" s="79">
        <v>30000</v>
      </c>
      <c r="E213" s="21">
        <v>20200827</v>
      </c>
      <c r="F213" s="85" t="s">
        <v>105</v>
      </c>
      <c r="G213" s="86"/>
      <c r="H213" s="4" t="s">
        <v>532</v>
      </c>
      <c r="I213" s="13" t="s">
        <v>548</v>
      </c>
      <c r="J213" s="85" t="s">
        <v>400</v>
      </c>
      <c r="K213" s="13">
        <f t="shared" si="14"/>
        <v>90</v>
      </c>
      <c r="L213" s="13">
        <v>4.35</v>
      </c>
      <c r="M213" s="41">
        <f t="shared" si="16"/>
        <v>326.25</v>
      </c>
      <c r="N213" s="41">
        <f t="shared" si="15"/>
        <v>326.25</v>
      </c>
      <c r="O213" s="42" t="s">
        <v>175</v>
      </c>
      <c r="P213" s="91"/>
      <c r="Q213" s="91"/>
    </row>
    <row r="214" s="2" customFormat="1" ht="20" customHeight="1" spans="1:17">
      <c r="A214" s="5">
        <v>212</v>
      </c>
      <c r="B214" s="12" t="s">
        <v>123</v>
      </c>
      <c r="C214" s="13" t="s">
        <v>229</v>
      </c>
      <c r="D214" s="79">
        <v>30000</v>
      </c>
      <c r="E214" s="21" t="s">
        <v>230</v>
      </c>
      <c r="F214" s="85" t="s">
        <v>270</v>
      </c>
      <c r="G214" s="86"/>
      <c r="H214" s="4" t="s">
        <v>532</v>
      </c>
      <c r="I214" s="13" t="s">
        <v>548</v>
      </c>
      <c r="J214" s="85" t="s">
        <v>400</v>
      </c>
      <c r="K214" s="13">
        <f t="shared" si="14"/>
        <v>90</v>
      </c>
      <c r="L214" s="13">
        <v>4.35</v>
      </c>
      <c r="M214" s="41">
        <f t="shared" si="16"/>
        <v>326.25</v>
      </c>
      <c r="N214" s="41">
        <f t="shared" si="15"/>
        <v>326.25</v>
      </c>
      <c r="O214" s="42" t="s">
        <v>175</v>
      </c>
      <c r="P214" s="91"/>
      <c r="Q214" s="91"/>
    </row>
    <row r="215" s="2" customFormat="1" ht="20" customHeight="1" spans="1:17">
      <c r="A215" s="5">
        <v>213</v>
      </c>
      <c r="B215" s="12" t="s">
        <v>123</v>
      </c>
      <c r="C215" s="13" t="s">
        <v>231</v>
      </c>
      <c r="D215" s="79">
        <v>30000</v>
      </c>
      <c r="E215" s="21" t="s">
        <v>230</v>
      </c>
      <c r="F215" s="85" t="s">
        <v>270</v>
      </c>
      <c r="G215" s="86"/>
      <c r="H215" s="4" t="s">
        <v>532</v>
      </c>
      <c r="I215" s="13" t="s">
        <v>548</v>
      </c>
      <c r="J215" s="85" t="s">
        <v>400</v>
      </c>
      <c r="K215" s="13">
        <f t="shared" si="14"/>
        <v>90</v>
      </c>
      <c r="L215" s="13">
        <v>4.35</v>
      </c>
      <c r="M215" s="41">
        <f t="shared" si="16"/>
        <v>326.25</v>
      </c>
      <c r="N215" s="41">
        <f t="shared" si="15"/>
        <v>326.25</v>
      </c>
      <c r="O215" s="42" t="s">
        <v>175</v>
      </c>
      <c r="P215" s="91"/>
      <c r="Q215" s="91"/>
    </row>
    <row r="216" s="2" customFormat="1" ht="20" customHeight="1" spans="1:17">
      <c r="A216" s="5">
        <v>214</v>
      </c>
      <c r="B216" s="12" t="s">
        <v>123</v>
      </c>
      <c r="C216" s="13" t="s">
        <v>232</v>
      </c>
      <c r="D216" s="79">
        <v>30000</v>
      </c>
      <c r="E216" s="21" t="s">
        <v>108</v>
      </c>
      <c r="F216" s="85" t="s">
        <v>109</v>
      </c>
      <c r="G216" s="86"/>
      <c r="H216" s="4" t="s">
        <v>532</v>
      </c>
      <c r="I216" s="13" t="s">
        <v>548</v>
      </c>
      <c r="J216" s="85" t="s">
        <v>400</v>
      </c>
      <c r="K216" s="13">
        <f t="shared" si="14"/>
        <v>90</v>
      </c>
      <c r="L216" s="13">
        <v>4.35</v>
      </c>
      <c r="M216" s="41">
        <f t="shared" si="16"/>
        <v>326.25</v>
      </c>
      <c r="N216" s="41">
        <f t="shared" si="15"/>
        <v>326.25</v>
      </c>
      <c r="O216" s="42" t="s">
        <v>175</v>
      </c>
      <c r="P216" s="91"/>
      <c r="Q216" s="91"/>
    </row>
    <row r="217" s="2" customFormat="1" ht="20" customHeight="1" spans="1:17">
      <c r="A217" s="5">
        <v>215</v>
      </c>
      <c r="B217" s="12" t="s">
        <v>123</v>
      </c>
      <c r="C217" s="13" t="s">
        <v>233</v>
      </c>
      <c r="D217" s="79">
        <v>40000</v>
      </c>
      <c r="E217" s="21" t="s">
        <v>234</v>
      </c>
      <c r="F217" s="85" t="s">
        <v>554</v>
      </c>
      <c r="G217" s="86"/>
      <c r="H217" s="4" t="s">
        <v>532</v>
      </c>
      <c r="I217" s="13" t="s">
        <v>548</v>
      </c>
      <c r="J217" s="85" t="s">
        <v>400</v>
      </c>
      <c r="K217" s="13">
        <f t="shared" si="14"/>
        <v>90</v>
      </c>
      <c r="L217" s="13">
        <v>4.35</v>
      </c>
      <c r="M217" s="41">
        <f t="shared" si="16"/>
        <v>435</v>
      </c>
      <c r="N217" s="41">
        <f t="shared" si="15"/>
        <v>435</v>
      </c>
      <c r="O217" s="42" t="s">
        <v>175</v>
      </c>
      <c r="P217" s="91"/>
      <c r="Q217" s="91"/>
    </row>
    <row r="218" s="2" customFormat="1" ht="20" customHeight="1" spans="1:17">
      <c r="A218" s="5">
        <v>216</v>
      </c>
      <c r="B218" s="12" t="s">
        <v>123</v>
      </c>
      <c r="C218" s="13" t="s">
        <v>236</v>
      </c>
      <c r="D218" s="79">
        <v>30000</v>
      </c>
      <c r="E218" s="21" t="s">
        <v>237</v>
      </c>
      <c r="F218" s="85" t="s">
        <v>436</v>
      </c>
      <c r="G218" s="86"/>
      <c r="H218" s="4" t="s">
        <v>532</v>
      </c>
      <c r="I218" s="13" t="s">
        <v>548</v>
      </c>
      <c r="J218" s="85" t="s">
        <v>400</v>
      </c>
      <c r="K218" s="13">
        <f t="shared" si="14"/>
        <v>90</v>
      </c>
      <c r="L218" s="13">
        <v>4.35</v>
      </c>
      <c r="M218" s="41">
        <f t="shared" si="16"/>
        <v>326.25</v>
      </c>
      <c r="N218" s="41">
        <f t="shared" si="15"/>
        <v>326.25</v>
      </c>
      <c r="O218" s="42" t="s">
        <v>175</v>
      </c>
      <c r="P218" s="91"/>
      <c r="Q218" s="91"/>
    </row>
    <row r="219" s="2" customFormat="1" ht="20" customHeight="1" spans="1:17">
      <c r="A219" s="5">
        <v>217</v>
      </c>
      <c r="B219" s="12" t="s">
        <v>123</v>
      </c>
      <c r="C219" s="13" t="s">
        <v>238</v>
      </c>
      <c r="D219" s="79">
        <v>50000</v>
      </c>
      <c r="E219" s="21" t="s">
        <v>239</v>
      </c>
      <c r="F219" s="85" t="s">
        <v>275</v>
      </c>
      <c r="G219" s="86"/>
      <c r="H219" s="4" t="s">
        <v>532</v>
      </c>
      <c r="I219" s="13" t="s">
        <v>548</v>
      </c>
      <c r="J219" s="85" t="s">
        <v>400</v>
      </c>
      <c r="K219" s="13">
        <f t="shared" si="14"/>
        <v>90</v>
      </c>
      <c r="L219" s="13">
        <v>4.35</v>
      </c>
      <c r="M219" s="41">
        <f t="shared" si="16"/>
        <v>543.75</v>
      </c>
      <c r="N219" s="41">
        <f t="shared" si="15"/>
        <v>543.75</v>
      </c>
      <c r="O219" s="42" t="s">
        <v>175</v>
      </c>
      <c r="P219" s="91"/>
      <c r="Q219" s="91"/>
    </row>
    <row r="220" s="2" customFormat="1" ht="20" customHeight="1" spans="1:17">
      <c r="A220" s="5">
        <v>218</v>
      </c>
      <c r="B220" s="12" t="s">
        <v>123</v>
      </c>
      <c r="C220" s="13" t="s">
        <v>240</v>
      </c>
      <c r="D220" s="79">
        <v>50000</v>
      </c>
      <c r="E220" s="21" t="s">
        <v>241</v>
      </c>
      <c r="F220" s="85" t="s">
        <v>275</v>
      </c>
      <c r="G220" s="86"/>
      <c r="H220" s="4" t="s">
        <v>532</v>
      </c>
      <c r="I220" s="13" t="s">
        <v>548</v>
      </c>
      <c r="J220" s="85" t="s">
        <v>400</v>
      </c>
      <c r="K220" s="13">
        <f t="shared" si="14"/>
        <v>90</v>
      </c>
      <c r="L220" s="13">
        <v>4.35</v>
      </c>
      <c r="M220" s="41">
        <f t="shared" si="16"/>
        <v>543.75</v>
      </c>
      <c r="N220" s="41">
        <f t="shared" si="15"/>
        <v>543.75</v>
      </c>
      <c r="O220" s="42" t="s">
        <v>175</v>
      </c>
      <c r="P220" s="91"/>
      <c r="Q220" s="91"/>
    </row>
    <row r="221" s="2" customFormat="1" ht="20" customHeight="1" spans="1:17">
      <c r="A221" s="5">
        <v>219</v>
      </c>
      <c r="B221" s="12" t="s">
        <v>123</v>
      </c>
      <c r="C221" s="13" t="s">
        <v>244</v>
      </c>
      <c r="D221" s="79">
        <v>50000</v>
      </c>
      <c r="E221" s="21" t="s">
        <v>245</v>
      </c>
      <c r="F221" s="85" t="s">
        <v>560</v>
      </c>
      <c r="G221" s="86"/>
      <c r="H221" s="4" t="s">
        <v>532</v>
      </c>
      <c r="I221" s="13" t="s">
        <v>548</v>
      </c>
      <c r="J221" s="85" t="s">
        <v>400</v>
      </c>
      <c r="K221" s="13">
        <f t="shared" si="14"/>
        <v>90</v>
      </c>
      <c r="L221" s="13">
        <v>4.35</v>
      </c>
      <c r="M221" s="41">
        <f t="shared" si="16"/>
        <v>543.75</v>
      </c>
      <c r="N221" s="41">
        <f t="shared" si="15"/>
        <v>543.75</v>
      </c>
      <c r="O221" s="42" t="s">
        <v>175</v>
      </c>
      <c r="P221" s="91"/>
      <c r="Q221" s="91"/>
    </row>
    <row r="222" s="2" customFormat="1" ht="20" customHeight="1" spans="1:17">
      <c r="A222" s="5">
        <v>220</v>
      </c>
      <c r="B222" s="78" t="s">
        <v>18</v>
      </c>
      <c r="C222" s="13" t="s">
        <v>52</v>
      </c>
      <c r="D222" s="79">
        <v>20000</v>
      </c>
      <c r="E222" s="13">
        <v>20200807</v>
      </c>
      <c r="F222" s="93">
        <v>44415</v>
      </c>
      <c r="G222" s="31"/>
      <c r="H222" s="11" t="s">
        <v>532</v>
      </c>
      <c r="I222" s="89" t="s">
        <v>548</v>
      </c>
      <c r="J222" s="89" t="s">
        <v>400</v>
      </c>
      <c r="K222" s="92">
        <f t="shared" si="14"/>
        <v>90</v>
      </c>
      <c r="L222" s="92">
        <v>4.35</v>
      </c>
      <c r="M222" s="41">
        <f t="shared" si="16"/>
        <v>217.5</v>
      </c>
      <c r="N222" s="41">
        <f t="shared" si="15"/>
        <v>217.5</v>
      </c>
      <c r="O222" s="42" t="s">
        <v>24</v>
      </c>
      <c r="P222" s="90"/>
      <c r="Q222" s="90"/>
    </row>
    <row r="223" s="2" customFormat="1" ht="20" customHeight="1" spans="1:17">
      <c r="A223" s="5">
        <v>221</v>
      </c>
      <c r="B223" s="78" t="s">
        <v>18</v>
      </c>
      <c r="C223" s="13" t="s">
        <v>51</v>
      </c>
      <c r="D223" s="79">
        <v>30000</v>
      </c>
      <c r="E223" s="13">
        <v>20200807</v>
      </c>
      <c r="F223" s="93">
        <v>44415</v>
      </c>
      <c r="G223" s="20"/>
      <c r="H223" s="11" t="s">
        <v>532</v>
      </c>
      <c r="I223" s="89" t="s">
        <v>548</v>
      </c>
      <c r="J223" s="89" t="s">
        <v>400</v>
      </c>
      <c r="K223" s="92">
        <f t="shared" si="14"/>
        <v>90</v>
      </c>
      <c r="L223" s="92">
        <v>4.35</v>
      </c>
      <c r="M223" s="41">
        <f t="shared" si="16"/>
        <v>326.25</v>
      </c>
      <c r="N223" s="41">
        <f t="shared" si="15"/>
        <v>326.25</v>
      </c>
      <c r="O223" s="42" t="s">
        <v>24</v>
      </c>
      <c r="P223" s="90"/>
      <c r="Q223" s="90"/>
    </row>
    <row r="224" s="2" customFormat="1" ht="20" customHeight="1" spans="1:17">
      <c r="A224" s="5">
        <v>222</v>
      </c>
      <c r="B224" s="94" t="s">
        <v>18</v>
      </c>
      <c r="C224" s="13" t="s">
        <v>48</v>
      </c>
      <c r="D224" s="79">
        <v>30000</v>
      </c>
      <c r="E224" s="13">
        <v>20200807</v>
      </c>
      <c r="F224" s="93">
        <v>44415</v>
      </c>
      <c r="G224" s="20"/>
      <c r="H224" s="11" t="s">
        <v>532</v>
      </c>
      <c r="I224" s="80" t="s">
        <v>548</v>
      </c>
      <c r="J224" s="80" t="s">
        <v>400</v>
      </c>
      <c r="K224" s="78">
        <f t="shared" si="14"/>
        <v>90</v>
      </c>
      <c r="L224" s="78">
        <v>4.35</v>
      </c>
      <c r="M224" s="41">
        <f t="shared" si="16"/>
        <v>326.25</v>
      </c>
      <c r="N224" s="41">
        <f t="shared" si="15"/>
        <v>326.25</v>
      </c>
      <c r="O224" s="42" t="s">
        <v>24</v>
      </c>
      <c r="P224" s="90"/>
      <c r="Q224" s="90"/>
    </row>
    <row r="225" s="2" customFormat="1" ht="20" customHeight="1" spans="1:17">
      <c r="A225" s="5">
        <v>223</v>
      </c>
      <c r="B225" s="94" t="s">
        <v>18</v>
      </c>
      <c r="C225" s="13" t="s">
        <v>56</v>
      </c>
      <c r="D225" s="79">
        <v>30000</v>
      </c>
      <c r="E225" s="13">
        <v>20200810</v>
      </c>
      <c r="F225" s="93">
        <v>44418</v>
      </c>
      <c r="G225" s="20"/>
      <c r="H225" s="11" t="s">
        <v>532</v>
      </c>
      <c r="I225" s="80" t="s">
        <v>548</v>
      </c>
      <c r="J225" s="80" t="s">
        <v>400</v>
      </c>
      <c r="K225" s="78">
        <f t="shared" si="14"/>
        <v>90</v>
      </c>
      <c r="L225" s="78">
        <v>4.35</v>
      </c>
      <c r="M225" s="41">
        <f t="shared" si="16"/>
        <v>326.25</v>
      </c>
      <c r="N225" s="41">
        <f t="shared" si="15"/>
        <v>326.25</v>
      </c>
      <c r="O225" s="42" t="s">
        <v>24</v>
      </c>
      <c r="P225" s="90"/>
      <c r="Q225" s="90"/>
    </row>
    <row r="226" s="2" customFormat="1" ht="20" customHeight="1" spans="1:17">
      <c r="A226" s="5">
        <v>224</v>
      </c>
      <c r="B226" s="94" t="s">
        <v>18</v>
      </c>
      <c r="C226" s="13" t="s">
        <v>57</v>
      </c>
      <c r="D226" s="79">
        <v>30000</v>
      </c>
      <c r="E226" s="13">
        <v>20200810</v>
      </c>
      <c r="F226" s="93">
        <v>44418</v>
      </c>
      <c r="G226" s="20"/>
      <c r="H226" s="11" t="s">
        <v>532</v>
      </c>
      <c r="I226" s="80" t="s">
        <v>548</v>
      </c>
      <c r="J226" s="80" t="s">
        <v>400</v>
      </c>
      <c r="K226" s="78">
        <f t="shared" si="14"/>
        <v>90</v>
      </c>
      <c r="L226" s="78">
        <v>4.35</v>
      </c>
      <c r="M226" s="41">
        <f t="shared" si="16"/>
        <v>326.25</v>
      </c>
      <c r="N226" s="41">
        <f t="shared" si="15"/>
        <v>326.25</v>
      </c>
      <c r="O226" s="42" t="s">
        <v>24</v>
      </c>
      <c r="P226" s="90"/>
      <c r="Q226" s="90"/>
    </row>
    <row r="227" s="2" customFormat="1" ht="20" customHeight="1" spans="1:17">
      <c r="A227" s="5">
        <v>225</v>
      </c>
      <c r="B227" s="94" t="s">
        <v>18</v>
      </c>
      <c r="C227" s="13" t="s">
        <v>58</v>
      </c>
      <c r="D227" s="79">
        <v>30000</v>
      </c>
      <c r="E227" s="13">
        <v>20200810</v>
      </c>
      <c r="F227" s="93">
        <v>44418</v>
      </c>
      <c r="G227" s="20"/>
      <c r="H227" s="11" t="s">
        <v>532</v>
      </c>
      <c r="I227" s="80" t="s">
        <v>548</v>
      </c>
      <c r="J227" s="80" t="s">
        <v>400</v>
      </c>
      <c r="K227" s="78">
        <f t="shared" si="14"/>
        <v>90</v>
      </c>
      <c r="L227" s="78">
        <v>4.35</v>
      </c>
      <c r="M227" s="41">
        <f t="shared" si="16"/>
        <v>326.25</v>
      </c>
      <c r="N227" s="41">
        <f t="shared" si="15"/>
        <v>326.25</v>
      </c>
      <c r="O227" s="42" t="s">
        <v>24</v>
      </c>
      <c r="P227" s="90"/>
      <c r="Q227" s="90"/>
    </row>
    <row r="228" s="2" customFormat="1" ht="20" customHeight="1" spans="1:17">
      <c r="A228" s="5">
        <v>226</v>
      </c>
      <c r="B228" s="94" t="s">
        <v>18</v>
      </c>
      <c r="C228" s="13" t="s">
        <v>62</v>
      </c>
      <c r="D228" s="79">
        <v>30000</v>
      </c>
      <c r="E228" s="13">
        <v>20200811</v>
      </c>
      <c r="F228" s="93">
        <v>44419</v>
      </c>
      <c r="G228" s="20"/>
      <c r="H228" s="11" t="s">
        <v>532</v>
      </c>
      <c r="I228" s="80" t="s">
        <v>548</v>
      </c>
      <c r="J228" s="80" t="s">
        <v>400</v>
      </c>
      <c r="K228" s="78">
        <f t="shared" si="14"/>
        <v>90</v>
      </c>
      <c r="L228" s="78">
        <v>4.35</v>
      </c>
      <c r="M228" s="41">
        <f t="shared" si="16"/>
        <v>326.25</v>
      </c>
      <c r="N228" s="41">
        <f t="shared" si="15"/>
        <v>326.25</v>
      </c>
      <c r="O228" s="42" t="s">
        <v>24</v>
      </c>
      <c r="P228" s="90"/>
      <c r="Q228" s="90"/>
    </row>
    <row r="229" s="2" customFormat="1" ht="20" customHeight="1" spans="1:17">
      <c r="A229" s="5">
        <v>227</v>
      </c>
      <c r="B229" s="94" t="s">
        <v>18</v>
      </c>
      <c r="C229" s="13" t="s">
        <v>59</v>
      </c>
      <c r="D229" s="79">
        <v>50000</v>
      </c>
      <c r="E229" s="13">
        <v>20200811</v>
      </c>
      <c r="F229" s="93">
        <v>44419</v>
      </c>
      <c r="G229" s="20"/>
      <c r="H229" s="11" t="s">
        <v>532</v>
      </c>
      <c r="I229" s="80" t="s">
        <v>548</v>
      </c>
      <c r="J229" s="80" t="s">
        <v>400</v>
      </c>
      <c r="K229" s="78">
        <f t="shared" si="14"/>
        <v>90</v>
      </c>
      <c r="L229" s="78">
        <v>4.35</v>
      </c>
      <c r="M229" s="41">
        <f t="shared" si="16"/>
        <v>543.75</v>
      </c>
      <c r="N229" s="41">
        <f t="shared" si="15"/>
        <v>543.75</v>
      </c>
      <c r="O229" s="42" t="s">
        <v>24</v>
      </c>
      <c r="P229" s="90"/>
      <c r="Q229" s="90"/>
    </row>
    <row r="230" s="2" customFormat="1" ht="20" customHeight="1" spans="1:17">
      <c r="A230" s="5">
        <v>228</v>
      </c>
      <c r="B230" s="94" t="s">
        <v>18</v>
      </c>
      <c r="C230" s="13" t="s">
        <v>66</v>
      </c>
      <c r="D230" s="79">
        <v>30000</v>
      </c>
      <c r="E230" s="13">
        <v>20200813</v>
      </c>
      <c r="F230" s="93">
        <v>44421</v>
      </c>
      <c r="G230" s="20"/>
      <c r="H230" s="11" t="s">
        <v>532</v>
      </c>
      <c r="I230" s="80" t="s">
        <v>548</v>
      </c>
      <c r="J230" s="80" t="s">
        <v>400</v>
      </c>
      <c r="K230" s="78">
        <f t="shared" si="14"/>
        <v>90</v>
      </c>
      <c r="L230" s="78">
        <v>4.35</v>
      </c>
      <c r="M230" s="41">
        <f t="shared" si="16"/>
        <v>326.25</v>
      </c>
      <c r="N230" s="41">
        <f t="shared" si="15"/>
        <v>326.25</v>
      </c>
      <c r="O230" s="42" t="s">
        <v>24</v>
      </c>
      <c r="P230" s="90"/>
      <c r="Q230" s="90"/>
    </row>
    <row r="231" s="2" customFormat="1" ht="20" customHeight="1" spans="1:17">
      <c r="A231" s="5">
        <v>229</v>
      </c>
      <c r="B231" s="94" t="s">
        <v>18</v>
      </c>
      <c r="C231" s="13" t="s">
        <v>63</v>
      </c>
      <c r="D231" s="79">
        <v>50000</v>
      </c>
      <c r="E231" s="13">
        <v>20200813</v>
      </c>
      <c r="F231" s="93">
        <v>44421</v>
      </c>
      <c r="G231" s="20"/>
      <c r="H231" s="11" t="s">
        <v>532</v>
      </c>
      <c r="I231" s="80" t="s">
        <v>548</v>
      </c>
      <c r="J231" s="80" t="s">
        <v>400</v>
      </c>
      <c r="K231" s="78">
        <f t="shared" si="14"/>
        <v>90</v>
      </c>
      <c r="L231" s="78">
        <v>4.35</v>
      </c>
      <c r="M231" s="41">
        <f t="shared" si="16"/>
        <v>543.75</v>
      </c>
      <c r="N231" s="41">
        <f t="shared" si="15"/>
        <v>543.75</v>
      </c>
      <c r="O231" s="42" t="s">
        <v>24</v>
      </c>
      <c r="P231" s="90"/>
      <c r="Q231" s="90"/>
    </row>
    <row r="232" s="2" customFormat="1" ht="20" customHeight="1" spans="1:17">
      <c r="A232" s="5">
        <v>230</v>
      </c>
      <c r="B232" s="94" t="s">
        <v>18</v>
      </c>
      <c r="C232" s="13" t="s">
        <v>71</v>
      </c>
      <c r="D232" s="79">
        <v>30000</v>
      </c>
      <c r="E232" s="13">
        <v>20200817</v>
      </c>
      <c r="F232" s="93">
        <v>44425</v>
      </c>
      <c r="G232" s="20"/>
      <c r="H232" s="11" t="s">
        <v>532</v>
      </c>
      <c r="I232" s="80" t="s">
        <v>548</v>
      </c>
      <c r="J232" s="80" t="s">
        <v>400</v>
      </c>
      <c r="K232" s="78">
        <f t="shared" si="14"/>
        <v>90</v>
      </c>
      <c r="L232" s="78">
        <v>4.35</v>
      </c>
      <c r="M232" s="41">
        <f t="shared" si="16"/>
        <v>326.25</v>
      </c>
      <c r="N232" s="41">
        <f t="shared" si="15"/>
        <v>326.25</v>
      </c>
      <c r="O232" s="42" t="s">
        <v>24</v>
      </c>
      <c r="P232" s="90"/>
      <c r="Q232" s="90"/>
    </row>
    <row r="233" s="2" customFormat="1" ht="20" customHeight="1" spans="1:17">
      <c r="A233" s="5">
        <v>231</v>
      </c>
      <c r="B233" s="94" t="s">
        <v>18</v>
      </c>
      <c r="C233" s="13" t="s">
        <v>72</v>
      </c>
      <c r="D233" s="79">
        <v>30000</v>
      </c>
      <c r="E233" s="13">
        <v>20200817</v>
      </c>
      <c r="F233" s="93">
        <v>44425</v>
      </c>
      <c r="G233" s="20"/>
      <c r="H233" s="11" t="s">
        <v>532</v>
      </c>
      <c r="I233" s="80" t="s">
        <v>548</v>
      </c>
      <c r="J233" s="80" t="s">
        <v>400</v>
      </c>
      <c r="K233" s="78">
        <f t="shared" si="14"/>
        <v>90</v>
      </c>
      <c r="L233" s="78">
        <v>4.35</v>
      </c>
      <c r="M233" s="41">
        <f t="shared" si="16"/>
        <v>326.25</v>
      </c>
      <c r="N233" s="41">
        <f t="shared" si="15"/>
        <v>326.25</v>
      </c>
      <c r="O233" s="42" t="s">
        <v>24</v>
      </c>
      <c r="P233" s="90"/>
      <c r="Q233" s="90"/>
    </row>
    <row r="234" s="2" customFormat="1" ht="20" customHeight="1" spans="1:17">
      <c r="A234" s="5">
        <v>232</v>
      </c>
      <c r="B234" s="94" t="s">
        <v>18</v>
      </c>
      <c r="C234" s="13" t="s">
        <v>67</v>
      </c>
      <c r="D234" s="79">
        <v>50000</v>
      </c>
      <c r="E234" s="13">
        <v>20200817</v>
      </c>
      <c r="F234" s="93">
        <v>44425</v>
      </c>
      <c r="G234" s="20"/>
      <c r="H234" s="11" t="s">
        <v>532</v>
      </c>
      <c r="I234" s="80" t="s">
        <v>548</v>
      </c>
      <c r="J234" s="80" t="s">
        <v>400</v>
      </c>
      <c r="K234" s="78">
        <f t="shared" si="14"/>
        <v>90</v>
      </c>
      <c r="L234" s="78">
        <v>4.35</v>
      </c>
      <c r="M234" s="41">
        <f t="shared" si="16"/>
        <v>543.75</v>
      </c>
      <c r="N234" s="41">
        <f t="shared" si="15"/>
        <v>543.75</v>
      </c>
      <c r="O234" s="42" t="s">
        <v>24</v>
      </c>
      <c r="P234" s="90"/>
      <c r="Q234" s="90"/>
    </row>
    <row r="235" s="2" customFormat="1" ht="20" customHeight="1" spans="1:17">
      <c r="A235" s="5">
        <v>233</v>
      </c>
      <c r="B235" s="94" t="s">
        <v>18</v>
      </c>
      <c r="C235" s="13" t="s">
        <v>70</v>
      </c>
      <c r="D235" s="79">
        <v>50000</v>
      </c>
      <c r="E235" s="13">
        <v>20200817</v>
      </c>
      <c r="F235" s="93">
        <v>44425</v>
      </c>
      <c r="G235" s="20"/>
      <c r="H235" s="11" t="s">
        <v>532</v>
      </c>
      <c r="I235" s="80" t="s">
        <v>548</v>
      </c>
      <c r="J235" s="80" t="s">
        <v>400</v>
      </c>
      <c r="K235" s="78">
        <f t="shared" si="14"/>
        <v>90</v>
      </c>
      <c r="L235" s="78">
        <v>4.35</v>
      </c>
      <c r="M235" s="41">
        <f t="shared" si="16"/>
        <v>543.75</v>
      </c>
      <c r="N235" s="41">
        <f t="shared" si="15"/>
        <v>543.75</v>
      </c>
      <c r="O235" s="42" t="s">
        <v>24</v>
      </c>
      <c r="P235" s="90"/>
      <c r="Q235" s="90"/>
    </row>
    <row r="236" s="2" customFormat="1" ht="20" customHeight="1" spans="1:17">
      <c r="A236" s="5">
        <v>234</v>
      </c>
      <c r="B236" s="94" t="s">
        <v>18</v>
      </c>
      <c r="C236" s="13" t="s">
        <v>76</v>
      </c>
      <c r="D236" s="79">
        <v>30000</v>
      </c>
      <c r="E236" s="13">
        <v>20200818</v>
      </c>
      <c r="F236" s="93">
        <v>44426</v>
      </c>
      <c r="G236" s="20"/>
      <c r="H236" s="11" t="s">
        <v>532</v>
      </c>
      <c r="I236" s="80" t="s">
        <v>548</v>
      </c>
      <c r="J236" s="80" t="s">
        <v>400</v>
      </c>
      <c r="K236" s="78">
        <f t="shared" si="14"/>
        <v>90</v>
      </c>
      <c r="L236" s="78">
        <v>4.35</v>
      </c>
      <c r="M236" s="41">
        <f t="shared" si="16"/>
        <v>326.25</v>
      </c>
      <c r="N236" s="41">
        <f t="shared" si="15"/>
        <v>326.25</v>
      </c>
      <c r="O236" s="42" t="s">
        <v>24</v>
      </c>
      <c r="P236" s="90"/>
      <c r="Q236" s="90"/>
    </row>
    <row r="237" s="2" customFormat="1" ht="20" customHeight="1" spans="1:17">
      <c r="A237" s="5">
        <v>235</v>
      </c>
      <c r="B237" s="94" t="s">
        <v>18</v>
      </c>
      <c r="C237" s="13" t="s">
        <v>88</v>
      </c>
      <c r="D237" s="79">
        <v>30000</v>
      </c>
      <c r="E237" s="13">
        <v>20200819</v>
      </c>
      <c r="F237" s="93">
        <v>44427</v>
      </c>
      <c r="G237" s="20"/>
      <c r="H237" s="11" t="s">
        <v>532</v>
      </c>
      <c r="I237" s="80" t="s">
        <v>548</v>
      </c>
      <c r="J237" s="80" t="s">
        <v>400</v>
      </c>
      <c r="K237" s="78">
        <f t="shared" si="14"/>
        <v>90</v>
      </c>
      <c r="L237" s="78">
        <v>4.35</v>
      </c>
      <c r="M237" s="41">
        <f t="shared" si="16"/>
        <v>326.25</v>
      </c>
      <c r="N237" s="41">
        <f t="shared" si="15"/>
        <v>326.25</v>
      </c>
      <c r="O237" s="42" t="s">
        <v>24</v>
      </c>
      <c r="P237" s="90"/>
      <c r="Q237" s="90"/>
    </row>
    <row r="238" s="2" customFormat="1" ht="20" customHeight="1" spans="1:17">
      <c r="A238" s="5">
        <v>236</v>
      </c>
      <c r="B238" s="94" t="s">
        <v>18</v>
      </c>
      <c r="C238" s="13" t="s">
        <v>85</v>
      </c>
      <c r="D238" s="79">
        <v>50000</v>
      </c>
      <c r="E238" s="13">
        <v>20200819</v>
      </c>
      <c r="F238" s="93">
        <v>44427</v>
      </c>
      <c r="G238" s="20"/>
      <c r="H238" s="11" t="s">
        <v>532</v>
      </c>
      <c r="I238" s="80" t="s">
        <v>548</v>
      </c>
      <c r="J238" s="80" t="s">
        <v>400</v>
      </c>
      <c r="K238" s="78">
        <f t="shared" si="14"/>
        <v>90</v>
      </c>
      <c r="L238" s="78">
        <v>4.35</v>
      </c>
      <c r="M238" s="41">
        <f t="shared" si="16"/>
        <v>543.75</v>
      </c>
      <c r="N238" s="41">
        <f t="shared" si="15"/>
        <v>543.75</v>
      </c>
      <c r="O238" s="42" t="s">
        <v>24</v>
      </c>
      <c r="P238" s="90"/>
      <c r="Q238" s="90"/>
    </row>
    <row r="239" s="2" customFormat="1" ht="20" customHeight="1" spans="1:17">
      <c r="A239" s="5">
        <v>237</v>
      </c>
      <c r="B239" s="94" t="s">
        <v>18</v>
      </c>
      <c r="C239" s="13" t="s">
        <v>86</v>
      </c>
      <c r="D239" s="79">
        <v>50000</v>
      </c>
      <c r="E239" s="13">
        <v>20200819</v>
      </c>
      <c r="F239" s="93">
        <v>44427</v>
      </c>
      <c r="G239" s="20"/>
      <c r="H239" s="11" t="s">
        <v>532</v>
      </c>
      <c r="I239" s="80" t="s">
        <v>548</v>
      </c>
      <c r="J239" s="80" t="s">
        <v>400</v>
      </c>
      <c r="K239" s="78">
        <f t="shared" si="14"/>
        <v>90</v>
      </c>
      <c r="L239" s="78">
        <v>4.35</v>
      </c>
      <c r="M239" s="41">
        <f t="shared" si="16"/>
        <v>543.75</v>
      </c>
      <c r="N239" s="41">
        <f t="shared" si="15"/>
        <v>543.75</v>
      </c>
      <c r="O239" s="42" t="s">
        <v>24</v>
      </c>
      <c r="P239" s="90"/>
      <c r="Q239" s="90"/>
    </row>
    <row r="240" s="2" customFormat="1" ht="20" customHeight="1" spans="1:17">
      <c r="A240" s="5">
        <v>238</v>
      </c>
      <c r="B240" s="94" t="s">
        <v>18</v>
      </c>
      <c r="C240" s="13" t="s">
        <v>80</v>
      </c>
      <c r="D240" s="79">
        <v>50000</v>
      </c>
      <c r="E240" s="13">
        <v>20200819</v>
      </c>
      <c r="F240" s="93">
        <v>44427</v>
      </c>
      <c r="G240" s="20"/>
      <c r="H240" s="11" t="s">
        <v>532</v>
      </c>
      <c r="I240" s="80" t="s">
        <v>548</v>
      </c>
      <c r="J240" s="80" t="s">
        <v>400</v>
      </c>
      <c r="K240" s="78">
        <f t="shared" si="14"/>
        <v>90</v>
      </c>
      <c r="L240" s="78">
        <v>4.35</v>
      </c>
      <c r="M240" s="41">
        <f t="shared" si="16"/>
        <v>543.75</v>
      </c>
      <c r="N240" s="41">
        <f t="shared" si="15"/>
        <v>543.75</v>
      </c>
      <c r="O240" s="42" t="s">
        <v>24</v>
      </c>
      <c r="P240" s="90"/>
      <c r="Q240" s="90"/>
    </row>
    <row r="241" s="2" customFormat="1" ht="20" customHeight="1" spans="1:17">
      <c r="A241" s="5">
        <v>239</v>
      </c>
      <c r="B241" s="94" t="s">
        <v>18</v>
      </c>
      <c r="C241" s="13" t="s">
        <v>84</v>
      </c>
      <c r="D241" s="79">
        <v>50000</v>
      </c>
      <c r="E241" s="13">
        <v>20200819</v>
      </c>
      <c r="F241" s="93">
        <v>44427</v>
      </c>
      <c r="G241" s="20"/>
      <c r="H241" s="11" t="s">
        <v>532</v>
      </c>
      <c r="I241" s="80" t="s">
        <v>548</v>
      </c>
      <c r="J241" s="80" t="s">
        <v>400</v>
      </c>
      <c r="K241" s="78">
        <f t="shared" si="14"/>
        <v>90</v>
      </c>
      <c r="L241" s="78">
        <v>4.35</v>
      </c>
      <c r="M241" s="41">
        <f t="shared" si="16"/>
        <v>543.75</v>
      </c>
      <c r="N241" s="41">
        <f t="shared" si="15"/>
        <v>543.75</v>
      </c>
      <c r="O241" s="42" t="s">
        <v>24</v>
      </c>
      <c r="P241" s="90"/>
      <c r="Q241" s="90"/>
    </row>
    <row r="242" s="2" customFormat="1" ht="20" customHeight="1" spans="1:17">
      <c r="A242" s="5">
        <v>240</v>
      </c>
      <c r="B242" s="94" t="s">
        <v>18</v>
      </c>
      <c r="C242" s="13" t="s">
        <v>83</v>
      </c>
      <c r="D242" s="79">
        <v>50000</v>
      </c>
      <c r="E242" s="13">
        <v>20200819</v>
      </c>
      <c r="F242" s="93">
        <v>44427</v>
      </c>
      <c r="G242" s="20"/>
      <c r="H242" s="11" t="s">
        <v>532</v>
      </c>
      <c r="I242" s="80" t="s">
        <v>548</v>
      </c>
      <c r="J242" s="80" t="s">
        <v>400</v>
      </c>
      <c r="K242" s="78">
        <f t="shared" si="14"/>
        <v>90</v>
      </c>
      <c r="L242" s="78">
        <v>4.35</v>
      </c>
      <c r="M242" s="41">
        <f t="shared" si="16"/>
        <v>543.75</v>
      </c>
      <c r="N242" s="41">
        <f t="shared" si="15"/>
        <v>543.75</v>
      </c>
      <c r="O242" s="42" t="s">
        <v>24</v>
      </c>
      <c r="P242" s="90"/>
      <c r="Q242" s="90"/>
    </row>
    <row r="243" s="2" customFormat="1" ht="20" customHeight="1" spans="1:17">
      <c r="A243" s="5">
        <v>241</v>
      </c>
      <c r="B243" s="94" t="s">
        <v>18</v>
      </c>
      <c r="C243" s="13" t="s">
        <v>92</v>
      </c>
      <c r="D243" s="79">
        <v>30000</v>
      </c>
      <c r="E243" s="13">
        <v>20200820</v>
      </c>
      <c r="F243" s="93">
        <v>44428</v>
      </c>
      <c r="G243" s="20"/>
      <c r="H243" s="11" t="s">
        <v>532</v>
      </c>
      <c r="I243" s="80" t="s">
        <v>548</v>
      </c>
      <c r="J243" s="80" t="s">
        <v>400</v>
      </c>
      <c r="K243" s="78">
        <f t="shared" si="14"/>
        <v>90</v>
      </c>
      <c r="L243" s="78">
        <v>4.35</v>
      </c>
      <c r="M243" s="41">
        <f t="shared" si="16"/>
        <v>326.25</v>
      </c>
      <c r="N243" s="41">
        <f t="shared" si="15"/>
        <v>326.25</v>
      </c>
      <c r="O243" s="42" t="s">
        <v>24</v>
      </c>
      <c r="P243" s="90"/>
      <c r="Q243" s="90"/>
    </row>
    <row r="244" s="2" customFormat="1" ht="20" customHeight="1" spans="1:17">
      <c r="A244" s="5">
        <v>242</v>
      </c>
      <c r="B244" s="94" t="s">
        <v>18</v>
      </c>
      <c r="C244" s="13" t="s">
        <v>89</v>
      </c>
      <c r="D244" s="79">
        <v>50000</v>
      </c>
      <c r="E244" s="13">
        <v>20200820</v>
      </c>
      <c r="F244" s="93">
        <v>44428</v>
      </c>
      <c r="G244" s="20"/>
      <c r="H244" s="11" t="s">
        <v>532</v>
      </c>
      <c r="I244" s="80" t="s">
        <v>548</v>
      </c>
      <c r="J244" s="80" t="s">
        <v>400</v>
      </c>
      <c r="K244" s="78">
        <f t="shared" si="14"/>
        <v>90</v>
      </c>
      <c r="L244" s="78">
        <v>4.35</v>
      </c>
      <c r="M244" s="41">
        <f t="shared" si="16"/>
        <v>543.75</v>
      </c>
      <c r="N244" s="41">
        <f t="shared" si="15"/>
        <v>543.75</v>
      </c>
      <c r="O244" s="42" t="s">
        <v>24</v>
      </c>
      <c r="P244" s="90"/>
      <c r="Q244" s="90"/>
    </row>
    <row r="245" s="2" customFormat="1" ht="20" customHeight="1" spans="1:17">
      <c r="A245" s="5">
        <v>243</v>
      </c>
      <c r="B245" s="94" t="s">
        <v>18</v>
      </c>
      <c r="C245" s="13" t="s">
        <v>96</v>
      </c>
      <c r="D245" s="79">
        <v>20000</v>
      </c>
      <c r="E245" s="13">
        <v>20200824</v>
      </c>
      <c r="F245" s="93">
        <v>44432</v>
      </c>
      <c r="G245" s="20"/>
      <c r="H245" s="11" t="s">
        <v>532</v>
      </c>
      <c r="I245" s="80" t="s">
        <v>548</v>
      </c>
      <c r="J245" s="80" t="s">
        <v>400</v>
      </c>
      <c r="K245" s="78">
        <f t="shared" si="14"/>
        <v>90</v>
      </c>
      <c r="L245" s="78">
        <v>4.35</v>
      </c>
      <c r="M245" s="41">
        <f t="shared" si="16"/>
        <v>217.5</v>
      </c>
      <c r="N245" s="41">
        <f t="shared" si="15"/>
        <v>217.5</v>
      </c>
      <c r="O245" s="42" t="s">
        <v>24</v>
      </c>
      <c r="P245" s="90"/>
      <c r="Q245" s="90"/>
    </row>
    <row r="246" s="2" customFormat="1" ht="20" customHeight="1" spans="1:17">
      <c r="A246" s="5">
        <v>244</v>
      </c>
      <c r="B246" s="94" t="s">
        <v>18</v>
      </c>
      <c r="C246" s="13" t="s">
        <v>97</v>
      </c>
      <c r="D246" s="79">
        <v>20000</v>
      </c>
      <c r="E246" s="13">
        <v>20200824</v>
      </c>
      <c r="F246" s="93">
        <v>44432</v>
      </c>
      <c r="G246" s="20"/>
      <c r="H246" s="11" t="s">
        <v>532</v>
      </c>
      <c r="I246" s="80" t="s">
        <v>548</v>
      </c>
      <c r="J246" s="80" t="s">
        <v>400</v>
      </c>
      <c r="K246" s="78">
        <f t="shared" si="14"/>
        <v>90</v>
      </c>
      <c r="L246" s="78">
        <v>4.35</v>
      </c>
      <c r="M246" s="41">
        <f t="shared" si="16"/>
        <v>217.5</v>
      </c>
      <c r="N246" s="41">
        <f t="shared" si="15"/>
        <v>217.5</v>
      </c>
      <c r="O246" s="42" t="s">
        <v>24</v>
      </c>
      <c r="P246" s="90"/>
      <c r="Q246" s="90"/>
    </row>
    <row r="247" s="2" customFormat="1" ht="20" customHeight="1" spans="1:17">
      <c r="A247" s="5">
        <v>245</v>
      </c>
      <c r="B247" s="94" t="s">
        <v>18</v>
      </c>
      <c r="C247" s="13" t="s">
        <v>561</v>
      </c>
      <c r="D247" s="79">
        <v>30000</v>
      </c>
      <c r="E247" s="13">
        <v>20200824</v>
      </c>
      <c r="F247" s="93">
        <v>44432</v>
      </c>
      <c r="G247" s="20"/>
      <c r="H247" s="11" t="s">
        <v>532</v>
      </c>
      <c r="I247" s="80" t="s">
        <v>548</v>
      </c>
      <c r="J247" s="80" t="s">
        <v>400</v>
      </c>
      <c r="K247" s="78">
        <f t="shared" si="14"/>
        <v>90</v>
      </c>
      <c r="L247" s="78">
        <v>4.35</v>
      </c>
      <c r="M247" s="41">
        <v>210.25</v>
      </c>
      <c r="N247" s="41">
        <f t="shared" si="15"/>
        <v>210.25</v>
      </c>
      <c r="O247" s="42" t="s">
        <v>24</v>
      </c>
      <c r="P247" s="90" t="s">
        <v>562</v>
      </c>
      <c r="Q247" s="90" t="s">
        <v>563</v>
      </c>
    </row>
    <row r="248" s="2" customFormat="1" ht="20" customHeight="1" spans="1:17">
      <c r="A248" s="5">
        <v>246</v>
      </c>
      <c r="B248" s="94" t="s">
        <v>18</v>
      </c>
      <c r="C248" s="13" t="s">
        <v>93</v>
      </c>
      <c r="D248" s="79">
        <v>50000</v>
      </c>
      <c r="E248" s="13">
        <v>20200824</v>
      </c>
      <c r="F248" s="93">
        <v>44432</v>
      </c>
      <c r="G248" s="20"/>
      <c r="H248" s="11" t="s">
        <v>532</v>
      </c>
      <c r="I248" s="80" t="s">
        <v>548</v>
      </c>
      <c r="J248" s="80" t="s">
        <v>400</v>
      </c>
      <c r="K248" s="78">
        <f t="shared" si="14"/>
        <v>90</v>
      </c>
      <c r="L248" s="78">
        <v>4.35</v>
      </c>
      <c r="M248" s="41">
        <f t="shared" ref="M248:M259" si="17">D248*K248*L248/100/360</f>
        <v>543.75</v>
      </c>
      <c r="N248" s="41">
        <f t="shared" si="15"/>
        <v>543.75</v>
      </c>
      <c r="O248" s="42" t="s">
        <v>24</v>
      </c>
      <c r="P248" s="90"/>
      <c r="Q248" s="90"/>
    </row>
    <row r="249" s="2" customFormat="1" ht="20" customHeight="1" spans="1:17">
      <c r="A249" s="5">
        <v>247</v>
      </c>
      <c r="B249" s="94" t="s">
        <v>18</v>
      </c>
      <c r="C249" s="13" t="s">
        <v>99</v>
      </c>
      <c r="D249" s="79">
        <v>50000</v>
      </c>
      <c r="E249" s="13">
        <v>20200825</v>
      </c>
      <c r="F249" s="93">
        <v>44433</v>
      </c>
      <c r="G249" s="20"/>
      <c r="H249" s="11" t="s">
        <v>532</v>
      </c>
      <c r="I249" s="80" t="s">
        <v>548</v>
      </c>
      <c r="J249" s="80" t="s">
        <v>400</v>
      </c>
      <c r="K249" s="78">
        <f t="shared" si="14"/>
        <v>90</v>
      </c>
      <c r="L249" s="78">
        <v>4.35</v>
      </c>
      <c r="M249" s="41">
        <f t="shared" si="17"/>
        <v>543.75</v>
      </c>
      <c r="N249" s="41">
        <f t="shared" si="15"/>
        <v>543.75</v>
      </c>
      <c r="O249" s="42" t="s">
        <v>24</v>
      </c>
      <c r="P249" s="90"/>
      <c r="Q249" s="90"/>
    </row>
    <row r="250" s="2" customFormat="1" ht="20" customHeight="1" spans="1:17">
      <c r="A250" s="5">
        <v>248</v>
      </c>
      <c r="B250" s="94" t="s">
        <v>18</v>
      </c>
      <c r="C250" s="13" t="s">
        <v>102</v>
      </c>
      <c r="D250" s="79">
        <v>50000</v>
      </c>
      <c r="E250" s="13">
        <v>20200825</v>
      </c>
      <c r="F250" s="93">
        <v>44433</v>
      </c>
      <c r="G250" s="20"/>
      <c r="H250" s="11" t="s">
        <v>532</v>
      </c>
      <c r="I250" s="80" t="s">
        <v>548</v>
      </c>
      <c r="J250" s="80" t="s">
        <v>400</v>
      </c>
      <c r="K250" s="78">
        <f t="shared" si="14"/>
        <v>90</v>
      </c>
      <c r="L250" s="78">
        <v>4.35</v>
      </c>
      <c r="M250" s="41">
        <f t="shared" si="17"/>
        <v>543.75</v>
      </c>
      <c r="N250" s="41">
        <f t="shared" si="15"/>
        <v>543.75</v>
      </c>
      <c r="O250" s="42" t="s">
        <v>24</v>
      </c>
      <c r="P250" s="90"/>
      <c r="Q250" s="90"/>
    </row>
    <row r="251" s="2" customFormat="1" ht="20" customHeight="1" spans="1:17">
      <c r="A251" s="5">
        <v>249</v>
      </c>
      <c r="B251" s="94" t="s">
        <v>18</v>
      </c>
      <c r="C251" s="13" t="s">
        <v>106</v>
      </c>
      <c r="D251" s="79">
        <v>30000</v>
      </c>
      <c r="E251" s="13">
        <v>20200827</v>
      </c>
      <c r="F251" s="93">
        <v>44435</v>
      </c>
      <c r="G251" s="20"/>
      <c r="H251" s="11" t="s">
        <v>532</v>
      </c>
      <c r="I251" s="80" t="s">
        <v>548</v>
      </c>
      <c r="J251" s="80" t="s">
        <v>400</v>
      </c>
      <c r="K251" s="78">
        <f t="shared" si="14"/>
        <v>90</v>
      </c>
      <c r="L251" s="78">
        <v>4.35</v>
      </c>
      <c r="M251" s="41">
        <f t="shared" si="17"/>
        <v>326.25</v>
      </c>
      <c r="N251" s="41">
        <f t="shared" si="15"/>
        <v>326.25</v>
      </c>
      <c r="O251" s="42" t="s">
        <v>24</v>
      </c>
      <c r="P251" s="90"/>
      <c r="Q251" s="90"/>
    </row>
    <row r="252" s="2" customFormat="1" ht="20" customHeight="1" spans="1:17">
      <c r="A252" s="5">
        <v>250</v>
      </c>
      <c r="B252" s="94" t="s">
        <v>18</v>
      </c>
      <c r="C252" s="13" t="s">
        <v>103</v>
      </c>
      <c r="D252" s="79">
        <v>50000</v>
      </c>
      <c r="E252" s="13">
        <v>20200827</v>
      </c>
      <c r="F252" s="93">
        <v>44435</v>
      </c>
      <c r="G252" s="20"/>
      <c r="H252" s="11" t="s">
        <v>532</v>
      </c>
      <c r="I252" s="80" t="s">
        <v>548</v>
      </c>
      <c r="J252" s="80" t="s">
        <v>400</v>
      </c>
      <c r="K252" s="78">
        <f t="shared" si="14"/>
        <v>90</v>
      </c>
      <c r="L252" s="78">
        <v>4.35</v>
      </c>
      <c r="M252" s="41">
        <f t="shared" si="17"/>
        <v>543.75</v>
      </c>
      <c r="N252" s="41">
        <f t="shared" si="15"/>
        <v>543.75</v>
      </c>
      <c r="O252" s="42" t="s">
        <v>24</v>
      </c>
      <c r="P252" s="90"/>
      <c r="Q252" s="90"/>
    </row>
    <row r="253" s="2" customFormat="1" ht="20" customHeight="1" spans="1:17">
      <c r="A253" s="5">
        <v>251</v>
      </c>
      <c r="B253" s="94" t="s">
        <v>18</v>
      </c>
      <c r="C253" s="13" t="s">
        <v>107</v>
      </c>
      <c r="D253" s="79">
        <v>30000</v>
      </c>
      <c r="E253" s="13" t="s">
        <v>108</v>
      </c>
      <c r="F253" s="93">
        <v>44439</v>
      </c>
      <c r="G253" s="20"/>
      <c r="H253" s="11" t="s">
        <v>532</v>
      </c>
      <c r="I253" s="80" t="s">
        <v>548</v>
      </c>
      <c r="J253" s="80" t="s">
        <v>400</v>
      </c>
      <c r="K253" s="78">
        <f t="shared" si="14"/>
        <v>90</v>
      </c>
      <c r="L253" s="78">
        <v>4.35</v>
      </c>
      <c r="M253" s="41">
        <f t="shared" si="17"/>
        <v>326.25</v>
      </c>
      <c r="N253" s="41">
        <f t="shared" si="15"/>
        <v>326.25</v>
      </c>
      <c r="O253" s="42" t="s">
        <v>24</v>
      </c>
      <c r="P253" s="90"/>
      <c r="Q253" s="90"/>
    </row>
    <row r="254" s="2" customFormat="1" ht="20" customHeight="1" spans="1:17">
      <c r="A254" s="5">
        <v>252</v>
      </c>
      <c r="B254" s="94" t="s">
        <v>18</v>
      </c>
      <c r="C254" s="13" t="s">
        <v>113</v>
      </c>
      <c r="D254" s="79">
        <v>30000</v>
      </c>
      <c r="E254" s="13">
        <v>20200902</v>
      </c>
      <c r="F254" s="93">
        <v>44441</v>
      </c>
      <c r="G254" s="20"/>
      <c r="H254" s="11" t="s">
        <v>532</v>
      </c>
      <c r="I254" s="80" t="s">
        <v>548</v>
      </c>
      <c r="J254" s="80" t="s">
        <v>400</v>
      </c>
      <c r="K254" s="78">
        <f t="shared" si="14"/>
        <v>90</v>
      </c>
      <c r="L254" s="78">
        <v>4.35</v>
      </c>
      <c r="M254" s="41">
        <f t="shared" si="17"/>
        <v>326.25</v>
      </c>
      <c r="N254" s="41">
        <f t="shared" si="15"/>
        <v>326.25</v>
      </c>
      <c r="O254" s="42" t="s">
        <v>24</v>
      </c>
      <c r="P254" s="90"/>
      <c r="Q254" s="90"/>
    </row>
    <row r="255" s="2" customFormat="1" ht="20" customHeight="1" spans="1:17">
      <c r="A255" s="5">
        <v>253</v>
      </c>
      <c r="B255" s="94" t="s">
        <v>18</v>
      </c>
      <c r="C255" s="13" t="s">
        <v>114</v>
      </c>
      <c r="D255" s="79">
        <v>30000</v>
      </c>
      <c r="E255" s="13">
        <v>20200902</v>
      </c>
      <c r="F255" s="93">
        <v>44441</v>
      </c>
      <c r="G255" s="20"/>
      <c r="H255" s="11" t="s">
        <v>532</v>
      </c>
      <c r="I255" s="80" t="s">
        <v>548</v>
      </c>
      <c r="J255" s="80" t="s">
        <v>400</v>
      </c>
      <c r="K255" s="78">
        <f t="shared" si="14"/>
        <v>90</v>
      </c>
      <c r="L255" s="78">
        <v>4.35</v>
      </c>
      <c r="M255" s="41">
        <f t="shared" si="17"/>
        <v>326.25</v>
      </c>
      <c r="N255" s="41">
        <f t="shared" si="15"/>
        <v>326.25</v>
      </c>
      <c r="O255" s="42" t="s">
        <v>24</v>
      </c>
      <c r="P255" s="90"/>
      <c r="Q255" s="90"/>
    </row>
    <row r="256" s="2" customFormat="1" ht="20" customHeight="1" spans="1:17">
      <c r="A256" s="5">
        <v>254</v>
      </c>
      <c r="B256" s="94" t="s">
        <v>18</v>
      </c>
      <c r="C256" s="13" t="s">
        <v>110</v>
      </c>
      <c r="D256" s="79">
        <v>50000</v>
      </c>
      <c r="E256" s="13">
        <v>20200902</v>
      </c>
      <c r="F256" s="93">
        <v>44441</v>
      </c>
      <c r="G256" s="20"/>
      <c r="H256" s="11" t="s">
        <v>532</v>
      </c>
      <c r="I256" s="80" t="s">
        <v>548</v>
      </c>
      <c r="J256" s="80" t="s">
        <v>400</v>
      </c>
      <c r="K256" s="78">
        <f t="shared" si="14"/>
        <v>90</v>
      </c>
      <c r="L256" s="78">
        <v>4.35</v>
      </c>
      <c r="M256" s="41">
        <f t="shared" si="17"/>
        <v>543.75</v>
      </c>
      <c r="N256" s="41">
        <f t="shared" si="15"/>
        <v>543.75</v>
      </c>
      <c r="O256" s="42" t="s">
        <v>24</v>
      </c>
      <c r="P256" s="90"/>
      <c r="Q256" s="90"/>
    </row>
    <row r="257" s="2" customFormat="1" ht="20" customHeight="1" spans="1:17">
      <c r="A257" s="5">
        <v>255</v>
      </c>
      <c r="B257" s="94" t="s">
        <v>18</v>
      </c>
      <c r="C257" s="13" t="s">
        <v>115</v>
      </c>
      <c r="D257" s="79">
        <v>30000</v>
      </c>
      <c r="E257" s="13" t="s">
        <v>116</v>
      </c>
      <c r="F257" s="93">
        <v>44466</v>
      </c>
      <c r="G257" s="20"/>
      <c r="H257" s="11" t="s">
        <v>532</v>
      </c>
      <c r="I257" s="80" t="s">
        <v>548</v>
      </c>
      <c r="J257" s="80" t="s">
        <v>400</v>
      </c>
      <c r="K257" s="78">
        <f t="shared" si="14"/>
        <v>90</v>
      </c>
      <c r="L257" s="78">
        <v>4.35</v>
      </c>
      <c r="M257" s="41">
        <f t="shared" si="17"/>
        <v>326.25</v>
      </c>
      <c r="N257" s="41">
        <f t="shared" si="15"/>
        <v>326.25</v>
      </c>
      <c r="O257" s="42" t="s">
        <v>24</v>
      </c>
      <c r="P257" s="90"/>
      <c r="Q257" s="90"/>
    </row>
    <row r="258" s="2" customFormat="1" ht="20" customHeight="1" spans="1:17">
      <c r="A258" s="5">
        <v>256</v>
      </c>
      <c r="B258" s="94" t="s">
        <v>18</v>
      </c>
      <c r="C258" s="13" t="s">
        <v>118</v>
      </c>
      <c r="D258" s="79">
        <v>30000</v>
      </c>
      <c r="E258" s="13">
        <v>20200930</v>
      </c>
      <c r="F258" s="93">
        <v>44469</v>
      </c>
      <c r="G258" s="20"/>
      <c r="H258" s="11" t="s">
        <v>532</v>
      </c>
      <c r="I258" s="80" t="s">
        <v>548</v>
      </c>
      <c r="J258" s="80" t="s">
        <v>400</v>
      </c>
      <c r="K258" s="78">
        <f t="shared" si="14"/>
        <v>90</v>
      </c>
      <c r="L258" s="78">
        <v>4.35</v>
      </c>
      <c r="M258" s="41">
        <f t="shared" si="17"/>
        <v>326.25</v>
      </c>
      <c r="N258" s="41">
        <f t="shared" si="15"/>
        <v>326.25</v>
      </c>
      <c r="O258" s="42" t="s">
        <v>24</v>
      </c>
      <c r="P258" s="90"/>
      <c r="Q258" s="90"/>
    </row>
    <row r="259" s="2" customFormat="1" ht="20" customHeight="1" spans="1:17">
      <c r="A259" s="5">
        <v>257</v>
      </c>
      <c r="B259" s="94" t="s">
        <v>18</v>
      </c>
      <c r="C259" s="13" t="s">
        <v>29</v>
      </c>
      <c r="D259" s="79">
        <v>30000</v>
      </c>
      <c r="E259" s="13" t="s">
        <v>121</v>
      </c>
      <c r="F259" s="93">
        <v>44516</v>
      </c>
      <c r="G259" s="20"/>
      <c r="H259" s="11" t="s">
        <v>532</v>
      </c>
      <c r="I259" s="80" t="s">
        <v>548</v>
      </c>
      <c r="J259" s="80" t="s">
        <v>400</v>
      </c>
      <c r="K259" s="78">
        <f t="shared" si="14"/>
        <v>90</v>
      </c>
      <c r="L259" s="78">
        <v>4.35</v>
      </c>
      <c r="M259" s="41">
        <f t="shared" si="17"/>
        <v>326.25</v>
      </c>
      <c r="N259" s="41">
        <f t="shared" si="15"/>
        <v>326.25</v>
      </c>
      <c r="O259" s="42" t="s">
        <v>24</v>
      </c>
      <c r="P259" s="90"/>
      <c r="Q259" s="90"/>
    </row>
    <row r="260" s="2" customFormat="1" ht="20" customHeight="1" spans="1:16">
      <c r="A260" s="5"/>
      <c r="B260" s="42"/>
      <c r="C260" s="42" t="s">
        <v>527</v>
      </c>
      <c r="D260" s="42"/>
      <c r="E260" s="95"/>
      <c r="F260" s="96"/>
      <c r="G260" s="97"/>
      <c r="H260" s="42"/>
      <c r="I260" s="74"/>
      <c r="J260" s="74"/>
      <c r="K260" s="42"/>
      <c r="L260" s="48"/>
      <c r="M260" s="98"/>
      <c r="N260" s="73">
        <f>SUM(N3:N259)</f>
        <v>103671.37</v>
      </c>
      <c r="O260" s="42"/>
      <c r="P260" s="99"/>
    </row>
    <row r="261" s="2" customFormat="1" ht="20" customHeight="1" spans="1:16">
      <c r="A261" s="5"/>
      <c r="B261" s="42"/>
      <c r="C261" s="42"/>
      <c r="D261" s="42"/>
      <c r="E261" s="95"/>
      <c r="F261" s="96"/>
      <c r="G261" s="97"/>
      <c r="H261" s="42"/>
      <c r="I261" s="74"/>
      <c r="J261" s="74"/>
      <c r="K261" s="42"/>
      <c r="L261" s="48"/>
      <c r="M261" s="30"/>
      <c r="N261" s="30"/>
      <c r="O261" s="42"/>
      <c r="P261" s="99"/>
    </row>
  </sheetData>
  <mergeCells count="1">
    <mergeCell ref="A1:O1"/>
  </mergeCells>
  <printOptions horizontalCentered="1"/>
  <pageMargins left="0.511805555555556" right="0.511805555555556" top="1" bottom="0.708333333333333" header="0.5" footer="0.5"/>
  <pageSetup paperSize="9" scale="93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2020年第四季度贴息</vt:lpstr>
      <vt:lpstr>2021年第一季度贴息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口天wu</cp:lastModifiedBy>
  <dcterms:created xsi:type="dcterms:W3CDTF">2021-06-16T06:36:00Z</dcterms:created>
  <dcterms:modified xsi:type="dcterms:W3CDTF">2021-06-17T01:30:28Z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0A2C384DBFDA41C0B431554D3A84E3CD</vt:lpwstr>
  </property>
  <property fmtid="{D5CDD505-2E9C-101B-9397-08002B2CF9AE}" pid="3" name="KSOProductBuildVer">
    <vt:lpwstr>2052-11.1.0.10577</vt:lpwstr>
  </property>
</Properties>
</file>