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0500" activeTab="1"/>
  </bookViews>
  <sheets>
    <sheet name="计划汇总表" sheetId="1" r:id="rId1"/>
    <sheet name="计划申报表" sheetId="2" r:id="rId2"/>
    <sheet name="Sheet3" sheetId="3" r:id="rId3"/>
  </sheets>
  <definedNames>
    <definedName name="_xlnm.Print_Titles" localSheetId="1">计划申报表!$4:$6</definedName>
  </definedNames>
  <calcPr calcId="125725" concurrentCalc="0"/>
</workbook>
</file>

<file path=xl/calcChain.xml><?xml version="1.0" encoding="utf-8"?>
<calcChain xmlns="http://schemas.openxmlformats.org/spreadsheetml/2006/main">
  <c r="L37" i="2"/>
  <c r="M37"/>
  <c r="N37"/>
  <c r="O3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7"/>
  <c r="I37"/>
  <c r="J37"/>
  <c r="K37"/>
  <c r="H37"/>
  <c r="G37"/>
  <c r="F17" i="3"/>
  <c r="E17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<sst xmlns="http://schemas.openxmlformats.org/spreadsheetml/2006/main" count="261" uniqueCount="180">
  <si>
    <t>附件一：</t>
  </si>
  <si>
    <t>单位：万元</t>
  </si>
  <si>
    <t>市县名称</t>
  </si>
  <si>
    <t>项目个数</t>
  </si>
  <si>
    <t>项目资金</t>
  </si>
  <si>
    <t>合计</t>
  </si>
  <si>
    <t>基础设施</t>
  </si>
  <si>
    <t>生产发展</t>
  </si>
  <si>
    <t>社会发展</t>
  </si>
  <si>
    <t>项目覆盖人数（人）</t>
  </si>
  <si>
    <t>小计</t>
  </si>
  <si>
    <t>中央资金</t>
  </si>
  <si>
    <t>省资金</t>
  </si>
  <si>
    <t>村组公路</t>
  </si>
  <si>
    <t>农田水利</t>
  </si>
  <si>
    <t>人畜饮水</t>
  </si>
  <si>
    <t>扶贫建房</t>
  </si>
  <si>
    <t>其它</t>
  </si>
  <si>
    <t>种植业</t>
  </si>
  <si>
    <t>养殖业</t>
  </si>
  <si>
    <t>种养业</t>
  </si>
  <si>
    <t>扶贫培训</t>
  </si>
  <si>
    <t>卫生室</t>
  </si>
  <si>
    <t>资金</t>
  </si>
  <si>
    <t>规模</t>
  </si>
  <si>
    <t>规模（万羽）</t>
  </si>
  <si>
    <t>项目类型</t>
  </si>
  <si>
    <t>项目名称</t>
  </si>
  <si>
    <t>项目建设内容</t>
  </si>
  <si>
    <t>项目投入（万元）</t>
  </si>
  <si>
    <t>项目预期效益</t>
  </si>
  <si>
    <t>项目区</t>
  </si>
  <si>
    <t>备注</t>
  </si>
  <si>
    <t>财政扶贫资金</t>
  </si>
  <si>
    <t>其它资金</t>
  </si>
  <si>
    <t>农民自筹</t>
  </si>
  <si>
    <t>扶持人口（人）</t>
  </si>
  <si>
    <t>农民年增收（万元）</t>
  </si>
  <si>
    <t>中央</t>
  </si>
  <si>
    <t>省级</t>
  </si>
  <si>
    <t>下水道建设</t>
  </si>
  <si>
    <t>新建下水道500米</t>
  </si>
  <si>
    <t>凤凰乡磊石村</t>
  </si>
  <si>
    <t>新建村级文化广场</t>
  </si>
  <si>
    <t>新建村级文化广场2000平方米</t>
  </si>
  <si>
    <t>河市镇三合村</t>
  </si>
  <si>
    <t>新建村民娱乐活动中心及产业扶贫</t>
  </si>
  <si>
    <t>新建1500平方米的村民娱乐活动中心；灰滩河龙虾养殖</t>
  </si>
  <si>
    <t>河市镇新洲村</t>
  </si>
  <si>
    <t>道路硬化及产业扶贫</t>
  </si>
  <si>
    <t>道路硬化1918米，宽3米；衬砌渠修缮692米，稻虾养殖</t>
  </si>
  <si>
    <t>凤凰乡荞麦湖村</t>
  </si>
  <si>
    <t>沟渠建设</t>
  </si>
  <si>
    <t>新建污水沟400米</t>
  </si>
  <si>
    <t>道路硬化</t>
  </si>
  <si>
    <t>硬化灰滩河沿河道路245米，宽3米，高0.2米</t>
  </si>
  <si>
    <t>原新联村</t>
  </si>
  <si>
    <t>道路建设</t>
  </si>
  <si>
    <t>畜牧队水泥路延长800米</t>
  </si>
  <si>
    <t>河市镇金洲村</t>
  </si>
  <si>
    <t>原黄金村</t>
  </si>
  <si>
    <t>凤凰乡凤凰村</t>
  </si>
  <si>
    <t>原新河村</t>
  </si>
  <si>
    <t>产业扶贫</t>
  </si>
  <si>
    <t>优质稻标准化种植示范基地建设</t>
  </si>
  <si>
    <t>稻虾养殖</t>
  </si>
  <si>
    <t>培训</t>
  </si>
  <si>
    <t>扶贫办培训费</t>
  </si>
  <si>
    <t>合     计</t>
  </si>
  <si>
    <t>附件：</t>
  </si>
  <si>
    <t>2016年财政扶贫发展资金分配表</t>
  </si>
  <si>
    <t>贫困村磊石村</t>
  </si>
  <si>
    <t>贫困村三合村</t>
  </si>
  <si>
    <t>贫困村同洲村</t>
  </si>
  <si>
    <t>贫困村荞麦湖村</t>
  </si>
  <si>
    <t>贫困村大湾村</t>
  </si>
  <si>
    <t>惠众粮油合作社</t>
  </si>
  <si>
    <t>腾旺专业合作社</t>
  </si>
  <si>
    <t>合  计</t>
  </si>
  <si>
    <t>君山区</t>
    <phoneticPr fontId="13" type="noConversion"/>
  </si>
  <si>
    <t>2016年财政专项扶贫(预拨资金）项目计划汇总表</t>
    <phoneticPr fontId="13" type="noConversion"/>
  </si>
  <si>
    <t>基础设施</t>
    <phoneticPr fontId="13" type="noConversion"/>
  </si>
  <si>
    <t>基础设施</t>
    <phoneticPr fontId="13" type="noConversion"/>
  </si>
  <si>
    <t>基础设施</t>
    <phoneticPr fontId="13" type="noConversion"/>
  </si>
  <si>
    <t>乡镇</t>
    <phoneticPr fontId="13" type="noConversion"/>
  </si>
  <si>
    <t>村</t>
    <phoneticPr fontId="13" type="noConversion"/>
  </si>
  <si>
    <t>广兴洲镇</t>
    <phoneticPr fontId="13" type="noConversion"/>
  </si>
  <si>
    <t>团湖村</t>
    <phoneticPr fontId="13" type="noConversion"/>
  </si>
  <si>
    <t>机埠改造</t>
    <phoneticPr fontId="13" type="noConversion"/>
  </si>
  <si>
    <t>市级</t>
    <phoneticPr fontId="13" type="noConversion"/>
  </si>
  <si>
    <t>黄安村</t>
    <phoneticPr fontId="13" type="noConversion"/>
  </si>
  <si>
    <t>合兴村</t>
    <phoneticPr fontId="13" type="noConversion"/>
  </si>
  <si>
    <t>洪市村</t>
    <phoneticPr fontId="13" type="noConversion"/>
  </si>
  <si>
    <t>许市镇</t>
    <phoneticPr fontId="13" type="noConversion"/>
  </si>
  <si>
    <t>洪水港社区</t>
    <phoneticPr fontId="13" type="noConversion"/>
  </si>
  <si>
    <t>黄金村</t>
    <phoneticPr fontId="13" type="noConversion"/>
  </si>
  <si>
    <t>横山岭村</t>
    <phoneticPr fontId="13" type="noConversion"/>
  </si>
  <si>
    <t>柿树岭村</t>
    <phoneticPr fontId="13" type="noConversion"/>
  </si>
  <si>
    <t>金盆村</t>
    <phoneticPr fontId="13" type="noConversion"/>
  </si>
  <si>
    <t>凉亭村</t>
    <phoneticPr fontId="13" type="noConversion"/>
  </si>
  <si>
    <t>钱粮湖镇</t>
    <phoneticPr fontId="13" type="noConversion"/>
  </si>
  <si>
    <t>三角闸村</t>
    <phoneticPr fontId="13" type="noConversion"/>
  </si>
  <si>
    <t>高桥村</t>
    <phoneticPr fontId="13" type="noConversion"/>
  </si>
  <si>
    <t>马颈河村</t>
    <phoneticPr fontId="13" type="noConversion"/>
  </si>
  <si>
    <t>牛奶湖村</t>
    <phoneticPr fontId="13" type="noConversion"/>
  </si>
  <si>
    <t>银杯居委会</t>
    <phoneticPr fontId="13" type="noConversion"/>
  </si>
  <si>
    <t>良心堡镇</t>
    <phoneticPr fontId="13" type="noConversion"/>
  </si>
  <si>
    <t>檀树村</t>
    <phoneticPr fontId="13" type="noConversion"/>
  </si>
  <si>
    <t>福星村</t>
    <phoneticPr fontId="13" type="noConversion"/>
  </si>
  <si>
    <t>七星湖村</t>
    <phoneticPr fontId="13" type="noConversion"/>
  </si>
  <si>
    <t>濠河村</t>
    <phoneticPr fontId="13" type="noConversion"/>
  </si>
  <si>
    <t>永城村</t>
    <phoneticPr fontId="13" type="noConversion"/>
  </si>
  <si>
    <t>水产养殖场</t>
    <phoneticPr fontId="13" type="noConversion"/>
  </si>
  <si>
    <t>芦苇总场</t>
    <phoneticPr fontId="13" type="noConversion"/>
  </si>
  <si>
    <t>序
号</t>
    <phoneticPr fontId="13" type="noConversion"/>
  </si>
  <si>
    <t>柳林洲街道</t>
    <phoneticPr fontId="13" type="noConversion"/>
  </si>
  <si>
    <t>新建机埠</t>
    <phoneticPr fontId="13" type="noConversion"/>
  </si>
  <si>
    <t>道路硬化</t>
    <phoneticPr fontId="13" type="noConversion"/>
  </si>
  <si>
    <t>九组机埠新建</t>
    <phoneticPr fontId="13" type="noConversion"/>
  </si>
  <si>
    <t>七组田间路及
港垱道路硬化</t>
    <phoneticPr fontId="13" type="noConversion"/>
  </si>
  <si>
    <t>沟渠硬化</t>
    <phoneticPr fontId="13" type="noConversion"/>
  </si>
  <si>
    <t>二组排渠、四组灌渠硬化</t>
    <phoneticPr fontId="13" type="noConversion"/>
  </si>
  <si>
    <t>鱼尾港清淤工程</t>
    <phoneticPr fontId="13" type="noConversion"/>
  </si>
  <si>
    <t>临江机埠抗旱渠道改造</t>
    <phoneticPr fontId="13" type="noConversion"/>
  </si>
  <si>
    <t>龟山水库灌溉渠硬化</t>
    <phoneticPr fontId="13" type="noConversion"/>
  </si>
  <si>
    <t>五组机埠出水沟硬化改造</t>
    <phoneticPr fontId="13" type="noConversion"/>
  </si>
  <si>
    <t>一组（原凉亭村二组）渠道硬化</t>
    <phoneticPr fontId="13" type="noConversion"/>
  </si>
  <si>
    <t>道路修整</t>
    <phoneticPr fontId="13" type="noConversion"/>
  </si>
  <si>
    <t>黄泥湖片三、四组
砂石路维修</t>
    <phoneticPr fontId="13" type="noConversion"/>
  </si>
  <si>
    <t>水利设施</t>
    <phoneticPr fontId="13" type="noConversion"/>
  </si>
  <si>
    <t>一、二片挡水节制闸建设</t>
    <phoneticPr fontId="13" type="noConversion"/>
  </si>
  <si>
    <t>下水道硬化</t>
    <phoneticPr fontId="13" type="noConversion"/>
  </si>
  <si>
    <t>二组下水道硬化</t>
    <phoneticPr fontId="13" type="noConversion"/>
  </si>
  <si>
    <t>一组孙昌林至谢安林家</t>
    <phoneticPr fontId="13" type="noConversion"/>
  </si>
  <si>
    <t>三横东路道北道路硬化</t>
    <phoneticPr fontId="13" type="noConversion"/>
  </si>
  <si>
    <t>电排维修</t>
    <phoneticPr fontId="13" type="noConversion"/>
  </si>
  <si>
    <t>三队、四队电排维修</t>
    <phoneticPr fontId="13" type="noConversion"/>
  </si>
  <si>
    <t>新芦组涵闸维修、主排水沟硬化、清理</t>
    <phoneticPr fontId="13" type="noConversion"/>
  </si>
  <si>
    <t>棉站组道路硬化</t>
    <phoneticPr fontId="13" type="noConversion"/>
  </si>
  <si>
    <t>黄泥套渔场</t>
    <phoneticPr fontId="13" type="noConversion"/>
  </si>
  <si>
    <t>天心洲管理站</t>
    <phoneticPr fontId="13" type="noConversion"/>
  </si>
  <si>
    <t>黎再文至冯立新2.1公里沟渠疏浚及硬化</t>
    <phoneticPr fontId="13" type="noConversion"/>
  </si>
  <si>
    <t>新建机埠</t>
    <phoneticPr fontId="13" type="noConversion"/>
  </si>
  <si>
    <t>七组机埠新建</t>
    <phoneticPr fontId="13" type="noConversion"/>
  </si>
  <si>
    <t>广兴洲镇</t>
    <phoneticPr fontId="13" type="noConversion"/>
  </si>
  <si>
    <t>永明村</t>
    <phoneticPr fontId="13" type="noConversion"/>
  </si>
  <si>
    <t>原普兴村机埠改造（三台）</t>
    <phoneticPr fontId="13" type="noConversion"/>
  </si>
  <si>
    <t>殷家铺社区</t>
    <phoneticPr fontId="13" type="noConversion"/>
  </si>
  <si>
    <t>机埠改造</t>
    <phoneticPr fontId="13" type="noConversion"/>
  </si>
  <si>
    <t>钱粮湖镇</t>
    <phoneticPr fontId="13" type="noConversion"/>
  </si>
  <si>
    <t>沟渠疏浚</t>
    <phoneticPr fontId="13" type="noConversion"/>
  </si>
  <si>
    <t>主渠沟渠疏浚</t>
    <phoneticPr fontId="13" type="noConversion"/>
  </si>
  <si>
    <t>一至四组沟渠沟渠疏浚</t>
    <phoneticPr fontId="13" type="noConversion"/>
  </si>
  <si>
    <t>沟渠疏浚</t>
    <phoneticPr fontId="13" type="noConversion"/>
  </si>
  <si>
    <t>钱粮湖镇</t>
    <phoneticPr fontId="13" type="noConversion"/>
  </si>
  <si>
    <t>观音村</t>
    <phoneticPr fontId="13" type="noConversion"/>
  </si>
  <si>
    <t>水利设施</t>
    <phoneticPr fontId="13" type="noConversion"/>
  </si>
  <si>
    <t>沟渠疏浚</t>
    <phoneticPr fontId="13" type="noConversion"/>
  </si>
  <si>
    <t>五组向阳桥南沟渠清理</t>
    <phoneticPr fontId="13" type="noConversion"/>
  </si>
  <si>
    <t>沟渠清淤</t>
    <phoneticPr fontId="13" type="noConversion"/>
  </si>
  <si>
    <t>南间堤围堤沟至高排渠
沟渠清淤</t>
    <phoneticPr fontId="13" type="noConversion"/>
  </si>
  <si>
    <t>沟渠硬化</t>
    <phoneticPr fontId="13" type="noConversion"/>
  </si>
  <si>
    <t>原荷花六组（从蔡在洪门前至龙世育屋前）沟渠硬化</t>
    <phoneticPr fontId="13" type="noConversion"/>
  </si>
  <si>
    <t>毛田组二行居民点污水沟改造</t>
    <phoneticPr fontId="13" type="noConversion"/>
  </si>
  <si>
    <t>许市镇</t>
    <phoneticPr fontId="13" type="noConversion"/>
  </si>
  <si>
    <t>丰收村</t>
    <phoneticPr fontId="13" type="noConversion"/>
  </si>
  <si>
    <t>柳林洲街道</t>
    <phoneticPr fontId="13" type="noConversion"/>
  </si>
  <si>
    <t>芦花洲村</t>
    <phoneticPr fontId="13" type="noConversion"/>
  </si>
  <si>
    <t>瓦湾村</t>
    <phoneticPr fontId="13" type="noConversion"/>
  </si>
  <si>
    <t>原康王村一组机埠改造及沟渠硬化工程</t>
    <phoneticPr fontId="13" type="noConversion"/>
  </si>
  <si>
    <t>机埠改造</t>
    <phoneticPr fontId="13" type="noConversion"/>
  </si>
  <si>
    <t>七0电排机埠
引水渠工程维修</t>
    <phoneticPr fontId="13" type="noConversion"/>
  </si>
  <si>
    <t>原十一队五0机埠改造</t>
    <phoneticPr fontId="13" type="noConversion"/>
  </si>
  <si>
    <t>良心堡镇</t>
    <phoneticPr fontId="13" type="noConversion"/>
  </si>
  <si>
    <t>望君洲村</t>
    <phoneticPr fontId="13" type="noConversion"/>
  </si>
  <si>
    <t>黄泥港村</t>
    <phoneticPr fontId="13" type="noConversion"/>
  </si>
  <si>
    <t>中心沟渠新建涵闸9处农田灌溉工程</t>
    <phoneticPr fontId="13" type="noConversion"/>
  </si>
  <si>
    <t>新建涵闸</t>
    <phoneticPr fontId="13" type="noConversion"/>
  </si>
  <si>
    <t>三百弓组与农科组排水沟清淤</t>
    <phoneticPr fontId="13" type="noConversion"/>
  </si>
  <si>
    <t>2018年财政专项扶贫资金项目（资金）计划表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</si>
</sst>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.0_);[Red]\(0.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14"/>
      <color indexed="8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8"/>
      <color indexed="8"/>
      <name val="宋体"/>
      <family val="3"/>
      <charset val="134"/>
    </font>
    <font>
      <sz val="24"/>
      <color indexed="8"/>
      <name val="方正小标宋简体"/>
      <family val="3"/>
      <charset val="134"/>
    </font>
    <font>
      <sz val="24"/>
      <name val="方正小标宋简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2" borderId="1" xfId="2" applyNumberFormat="1" applyFont="1" applyFill="1" applyBorder="1" applyAlignment="1">
      <alignment horizontal="center" vertical="center" wrapText="1" shrinkToFit="1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2" xfId="1"/>
    <cellStyle name="常规_Sheet1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workbookViewId="0">
      <selection activeCell="V9" sqref="V9"/>
    </sheetView>
  </sheetViews>
  <sheetFormatPr defaultColWidth="9" defaultRowHeight="31.5" customHeight="1"/>
  <cols>
    <col min="1" max="1" width="6.5" style="1" customWidth="1"/>
    <col min="2" max="2" width="5.25" style="1" customWidth="1"/>
    <col min="3" max="3" width="5.375" style="1" customWidth="1"/>
    <col min="4" max="5" width="5.75" style="1" customWidth="1"/>
    <col min="6" max="6" width="6.125" style="1" customWidth="1"/>
    <col min="7" max="7" width="5" style="1" customWidth="1"/>
    <col min="8" max="8" width="5.75" style="1" customWidth="1"/>
    <col min="9" max="9" width="5.625" style="1" customWidth="1"/>
    <col min="10" max="10" width="5.875" style="1" customWidth="1"/>
    <col min="11" max="11" width="5" style="1" customWidth="1"/>
    <col min="12" max="12" width="4.75" style="1" customWidth="1"/>
    <col min="13" max="13" width="5" style="1" customWidth="1"/>
    <col min="14" max="14" width="4.625" style="1" customWidth="1"/>
    <col min="15" max="15" width="5" style="1" customWidth="1"/>
    <col min="16" max="16" width="5.25" style="1" customWidth="1"/>
    <col min="17" max="17" width="8.625" style="1" customWidth="1"/>
    <col min="18" max="18" width="5.5" style="1" customWidth="1"/>
    <col min="19" max="19" width="5.625" style="1" customWidth="1"/>
    <col min="20" max="20" width="4.625" style="1" customWidth="1"/>
    <col min="21" max="21" width="9.5" style="1" customWidth="1"/>
    <col min="22" max="22" width="6.75" style="1" customWidth="1"/>
    <col min="23" max="16384" width="9" style="1"/>
  </cols>
  <sheetData>
    <row r="1" spans="1:22" ht="31.5" customHeight="1">
      <c r="A1" s="45" t="s">
        <v>0</v>
      </c>
      <c r="B1" s="45"/>
    </row>
    <row r="2" spans="1:22" ht="31.5" customHeight="1">
      <c r="A2" s="46" t="s">
        <v>80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31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31.5" customHeight="1">
      <c r="U4" s="47" t="s">
        <v>1</v>
      </c>
      <c r="V4" s="47"/>
    </row>
    <row r="5" spans="1:22" ht="31.5" customHeight="1">
      <c r="A5" s="44" t="s">
        <v>2</v>
      </c>
      <c r="B5" s="44" t="s">
        <v>3</v>
      </c>
      <c r="C5" s="44" t="s">
        <v>4</v>
      </c>
      <c r="D5" s="44"/>
      <c r="E5" s="44"/>
      <c r="F5" s="44" t="s">
        <v>5</v>
      </c>
      <c r="G5" s="44" t="s">
        <v>6</v>
      </c>
      <c r="H5" s="44"/>
      <c r="I5" s="44"/>
      <c r="J5" s="44"/>
      <c r="K5" s="44"/>
      <c r="L5" s="44"/>
      <c r="M5" s="44" t="s">
        <v>7</v>
      </c>
      <c r="N5" s="44"/>
      <c r="O5" s="44"/>
      <c r="P5" s="44"/>
      <c r="Q5" s="44"/>
      <c r="R5" s="44"/>
      <c r="S5" s="44"/>
      <c r="T5" s="44"/>
      <c r="U5" s="17" t="s">
        <v>8</v>
      </c>
      <c r="V5" s="44" t="s">
        <v>9</v>
      </c>
    </row>
    <row r="6" spans="1:22" ht="31.5" customHeight="1">
      <c r="A6" s="44"/>
      <c r="B6" s="44"/>
      <c r="C6" s="44" t="s">
        <v>10</v>
      </c>
      <c r="D6" s="44" t="s">
        <v>11</v>
      </c>
      <c r="E6" s="44" t="s">
        <v>12</v>
      </c>
      <c r="F6" s="44"/>
      <c r="G6" s="44" t="s">
        <v>10</v>
      </c>
      <c r="H6" s="44" t="s">
        <v>13</v>
      </c>
      <c r="I6" s="44" t="s">
        <v>14</v>
      </c>
      <c r="J6" s="44" t="s">
        <v>15</v>
      </c>
      <c r="K6" s="44" t="s">
        <v>16</v>
      </c>
      <c r="L6" s="44" t="s">
        <v>17</v>
      </c>
      <c r="M6" s="44" t="s">
        <v>18</v>
      </c>
      <c r="N6" s="44"/>
      <c r="O6" s="44"/>
      <c r="P6" s="44" t="s">
        <v>19</v>
      </c>
      <c r="Q6" s="44"/>
      <c r="R6" s="44" t="s">
        <v>20</v>
      </c>
      <c r="S6" s="44" t="s">
        <v>21</v>
      </c>
      <c r="T6" s="44" t="s">
        <v>17</v>
      </c>
      <c r="U6" s="44" t="s">
        <v>22</v>
      </c>
      <c r="V6" s="44"/>
    </row>
    <row r="7" spans="1:22" ht="31.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17" t="s">
        <v>10</v>
      </c>
      <c r="N7" s="17" t="s">
        <v>23</v>
      </c>
      <c r="O7" s="17" t="s">
        <v>24</v>
      </c>
      <c r="P7" s="17" t="s">
        <v>23</v>
      </c>
      <c r="Q7" s="18" t="s">
        <v>25</v>
      </c>
      <c r="R7" s="44"/>
      <c r="S7" s="44"/>
      <c r="T7" s="44"/>
      <c r="U7" s="44"/>
      <c r="V7" s="44"/>
    </row>
    <row r="8" spans="1:22" ht="31.5" customHeight="1">
      <c r="A8" s="16" t="s">
        <v>79</v>
      </c>
      <c r="B8" s="4"/>
      <c r="C8" s="4">
        <v>174</v>
      </c>
      <c r="D8" s="4"/>
      <c r="E8" s="4">
        <v>174</v>
      </c>
      <c r="F8" s="4">
        <v>174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v>174</v>
      </c>
      <c r="S8" s="4"/>
      <c r="T8" s="4"/>
      <c r="U8" s="4"/>
      <c r="V8" s="4">
        <v>14405</v>
      </c>
    </row>
  </sheetData>
  <mergeCells count="25">
    <mergeCell ref="A1:B1"/>
    <mergeCell ref="A2:V2"/>
    <mergeCell ref="U4:V4"/>
    <mergeCell ref="C5:E5"/>
    <mergeCell ref="G5:L5"/>
    <mergeCell ref="M5:T5"/>
    <mergeCell ref="M6:O6"/>
    <mergeCell ref="P6:Q6"/>
    <mergeCell ref="A5:A7"/>
    <mergeCell ref="B5:B7"/>
    <mergeCell ref="C6:C7"/>
    <mergeCell ref="D6:D7"/>
    <mergeCell ref="E6:E7"/>
    <mergeCell ref="F5:F7"/>
    <mergeCell ref="G6:G7"/>
    <mergeCell ref="H6:H7"/>
    <mergeCell ref="I6:I7"/>
    <mergeCell ref="J6:J7"/>
    <mergeCell ref="K6:K7"/>
    <mergeCell ref="L6:L7"/>
    <mergeCell ref="R6:R7"/>
    <mergeCell ref="S6:S7"/>
    <mergeCell ref="T6:T7"/>
    <mergeCell ref="U6:U7"/>
    <mergeCell ref="V5:V7"/>
  </mergeCells>
  <phoneticPr fontId="13" type="noConversion"/>
  <printOptions horizontalCentered="1"/>
  <pageMargins left="0.75138888888888899" right="0.75138888888888899" top="1" bottom="1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tabSelected="1" workbookViewId="0">
      <pane ySplit="6" topLeftCell="A49" activePane="bottomLeft" state="frozen"/>
      <selection pane="bottomLeft" activeCell="I7" sqref="I7"/>
    </sheetView>
  </sheetViews>
  <sheetFormatPr defaultColWidth="9" defaultRowHeight="30" customHeight="1"/>
  <cols>
    <col min="1" max="1" width="3.75" style="1" customWidth="1"/>
    <col min="2" max="2" width="10.5" style="1" customWidth="1"/>
    <col min="3" max="3" width="10" style="1" customWidth="1"/>
    <col min="4" max="4" width="9.25" style="1" customWidth="1"/>
    <col min="5" max="5" width="9.375" style="1" customWidth="1"/>
    <col min="6" max="6" width="18.125" style="1" customWidth="1"/>
    <col min="7" max="7" width="7.375" style="1" customWidth="1"/>
    <col min="8" max="8" width="8" style="1" customWidth="1"/>
    <col min="9" max="9" width="8.25" style="1" customWidth="1"/>
    <col min="10" max="10" width="6.375" style="1" customWidth="1"/>
    <col min="11" max="11" width="6.5" style="1" customWidth="1"/>
    <col min="12" max="12" width="6" style="1" customWidth="1"/>
    <col min="13" max="13" width="5.75" style="1" customWidth="1"/>
    <col min="14" max="14" width="8.5" style="1" customWidth="1"/>
    <col min="15" max="15" width="9.5" style="1" customWidth="1"/>
    <col min="16" max="16" width="10" style="1" customWidth="1"/>
    <col min="17" max="16384" width="9" style="1"/>
  </cols>
  <sheetData>
    <row r="1" spans="1:16" ht="24" customHeight="1">
      <c r="D1" s="2"/>
    </row>
    <row r="2" spans="1:16" ht="30" customHeight="1">
      <c r="A2" s="50" t="s">
        <v>179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0" customHeight="1">
      <c r="D3" s="19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21.95" customHeight="1">
      <c r="A4" s="51" t="s">
        <v>114</v>
      </c>
      <c r="B4" s="48" t="s">
        <v>84</v>
      </c>
      <c r="C4" s="48" t="s">
        <v>85</v>
      </c>
      <c r="D4" s="48" t="s">
        <v>26</v>
      </c>
      <c r="E4" s="48" t="s">
        <v>27</v>
      </c>
      <c r="F4" s="48" t="s">
        <v>28</v>
      </c>
      <c r="G4" s="48" t="s">
        <v>29</v>
      </c>
      <c r="H4" s="48"/>
      <c r="I4" s="48"/>
      <c r="J4" s="48"/>
      <c r="K4" s="48"/>
      <c r="L4" s="48"/>
      <c r="M4" s="48"/>
      <c r="N4" s="48" t="s">
        <v>30</v>
      </c>
      <c r="O4" s="48"/>
      <c r="P4" s="48" t="s">
        <v>32</v>
      </c>
    </row>
    <row r="5" spans="1:16" ht="21.95" customHeight="1">
      <c r="A5" s="48"/>
      <c r="B5" s="48"/>
      <c r="C5" s="48"/>
      <c r="D5" s="48"/>
      <c r="E5" s="48"/>
      <c r="F5" s="48"/>
      <c r="G5" s="48" t="s">
        <v>5</v>
      </c>
      <c r="H5" s="48" t="s">
        <v>33</v>
      </c>
      <c r="I5" s="48"/>
      <c r="J5" s="48"/>
      <c r="K5" s="48"/>
      <c r="L5" s="49" t="s">
        <v>34</v>
      </c>
      <c r="M5" s="49" t="s">
        <v>35</v>
      </c>
      <c r="N5" s="49" t="s">
        <v>36</v>
      </c>
      <c r="O5" s="49" t="s">
        <v>37</v>
      </c>
      <c r="P5" s="48"/>
    </row>
    <row r="6" spans="1:16" ht="27" customHeight="1">
      <c r="A6" s="48"/>
      <c r="B6" s="48"/>
      <c r="C6" s="48"/>
      <c r="D6" s="48"/>
      <c r="E6" s="48"/>
      <c r="F6" s="48"/>
      <c r="G6" s="48"/>
      <c r="H6" s="30" t="s">
        <v>10</v>
      </c>
      <c r="I6" s="30" t="s">
        <v>38</v>
      </c>
      <c r="J6" s="30" t="s">
        <v>39</v>
      </c>
      <c r="K6" s="32" t="s">
        <v>89</v>
      </c>
      <c r="L6" s="49"/>
      <c r="M6" s="49"/>
      <c r="N6" s="49"/>
      <c r="O6" s="49"/>
      <c r="P6" s="48"/>
    </row>
    <row r="7" spans="1:16" ht="30" customHeight="1">
      <c r="A7" s="31">
        <v>1</v>
      </c>
      <c r="B7" s="31" t="s">
        <v>86</v>
      </c>
      <c r="C7" s="33" t="s">
        <v>87</v>
      </c>
      <c r="D7" s="27" t="s">
        <v>81</v>
      </c>
      <c r="E7" s="23" t="s">
        <v>88</v>
      </c>
      <c r="F7" s="23" t="s">
        <v>122</v>
      </c>
      <c r="G7" s="23">
        <f>H7+L7+M7</f>
        <v>12</v>
      </c>
      <c r="H7" s="23">
        <v>10</v>
      </c>
      <c r="I7" s="23">
        <v>10</v>
      </c>
      <c r="J7" s="23"/>
      <c r="K7" s="23">
        <v>0</v>
      </c>
      <c r="L7" s="31">
        <v>0</v>
      </c>
      <c r="M7" s="23">
        <v>2</v>
      </c>
      <c r="N7" s="23">
        <v>46</v>
      </c>
      <c r="O7" s="23">
        <v>5</v>
      </c>
      <c r="P7" s="23"/>
    </row>
    <row r="8" spans="1:16" s="39" customFormat="1" ht="30" customHeight="1">
      <c r="A8" s="40">
        <v>2</v>
      </c>
      <c r="B8" s="35" t="s">
        <v>144</v>
      </c>
      <c r="C8" s="35" t="s">
        <v>147</v>
      </c>
      <c r="D8" s="36" t="s">
        <v>83</v>
      </c>
      <c r="E8" s="38" t="s">
        <v>148</v>
      </c>
      <c r="F8" s="37" t="s">
        <v>146</v>
      </c>
      <c r="G8" s="38">
        <f t="shared" ref="G8:G36" si="0">H8+L8+M8</f>
        <v>9</v>
      </c>
      <c r="H8" s="38">
        <v>6</v>
      </c>
      <c r="I8" s="38">
        <v>6</v>
      </c>
      <c r="J8" s="38"/>
      <c r="K8" s="38">
        <v>0</v>
      </c>
      <c r="L8" s="38">
        <v>3</v>
      </c>
      <c r="M8" s="38">
        <v>0</v>
      </c>
      <c r="N8" s="38">
        <v>37</v>
      </c>
      <c r="O8" s="38">
        <v>9</v>
      </c>
      <c r="P8" s="38"/>
    </row>
    <row r="9" spans="1:16" ht="30" customHeight="1">
      <c r="A9" s="40">
        <v>3</v>
      </c>
      <c r="B9" s="31" t="s">
        <v>86</v>
      </c>
      <c r="C9" s="33" t="s">
        <v>90</v>
      </c>
      <c r="D9" s="27" t="s">
        <v>81</v>
      </c>
      <c r="E9" s="22" t="s">
        <v>116</v>
      </c>
      <c r="F9" s="28" t="s">
        <v>118</v>
      </c>
      <c r="G9" s="23">
        <f t="shared" si="0"/>
        <v>7.5</v>
      </c>
      <c r="H9" s="23">
        <v>4</v>
      </c>
      <c r="I9" s="23"/>
      <c r="J9" s="23"/>
      <c r="K9" s="23">
        <v>4</v>
      </c>
      <c r="L9" s="23">
        <v>1.5</v>
      </c>
      <c r="M9" s="23">
        <v>2</v>
      </c>
      <c r="N9" s="23">
        <v>14</v>
      </c>
      <c r="O9" s="23">
        <v>11</v>
      </c>
      <c r="P9" s="23"/>
    </row>
    <row r="10" spans="1:16" ht="30" customHeight="1">
      <c r="A10" s="40">
        <v>4</v>
      </c>
      <c r="B10" s="31" t="s">
        <v>86</v>
      </c>
      <c r="C10" s="33" t="s">
        <v>91</v>
      </c>
      <c r="D10" s="27" t="s">
        <v>81</v>
      </c>
      <c r="E10" s="22" t="s">
        <v>117</v>
      </c>
      <c r="F10" s="28" t="s">
        <v>119</v>
      </c>
      <c r="G10" s="23">
        <f t="shared" si="0"/>
        <v>19</v>
      </c>
      <c r="H10" s="23">
        <v>4</v>
      </c>
      <c r="I10" s="23"/>
      <c r="J10" s="23"/>
      <c r="K10" s="23">
        <v>4</v>
      </c>
      <c r="L10" s="23">
        <v>12</v>
      </c>
      <c r="M10" s="23">
        <v>3</v>
      </c>
      <c r="N10" s="23">
        <v>11</v>
      </c>
      <c r="O10" s="23">
        <v>11</v>
      </c>
      <c r="P10" s="23"/>
    </row>
    <row r="11" spans="1:16" s="39" customFormat="1" ht="30" customHeight="1">
      <c r="A11" s="40">
        <v>5</v>
      </c>
      <c r="B11" s="35" t="s">
        <v>144</v>
      </c>
      <c r="C11" s="35" t="s">
        <v>145</v>
      </c>
      <c r="D11" s="36" t="s">
        <v>83</v>
      </c>
      <c r="E11" s="36" t="s">
        <v>142</v>
      </c>
      <c r="F11" s="37" t="s">
        <v>143</v>
      </c>
      <c r="G11" s="38">
        <f t="shared" si="0"/>
        <v>5</v>
      </c>
      <c r="H11" s="38">
        <v>4</v>
      </c>
      <c r="I11" s="38">
        <v>4</v>
      </c>
      <c r="J11" s="38"/>
      <c r="K11" s="38">
        <v>0</v>
      </c>
      <c r="L11" s="38">
        <v>0</v>
      </c>
      <c r="M11" s="38">
        <v>1</v>
      </c>
      <c r="N11" s="38">
        <v>22</v>
      </c>
      <c r="O11" s="38">
        <v>11</v>
      </c>
      <c r="P11" s="38"/>
    </row>
    <row r="12" spans="1:16" ht="30" customHeight="1">
      <c r="A12" s="40">
        <v>6</v>
      </c>
      <c r="B12" s="31" t="s">
        <v>86</v>
      </c>
      <c r="C12" s="33" t="s">
        <v>92</v>
      </c>
      <c r="D12" s="22" t="s">
        <v>82</v>
      </c>
      <c r="E12" s="22" t="s">
        <v>120</v>
      </c>
      <c r="F12" s="28" t="s">
        <v>121</v>
      </c>
      <c r="G12" s="23">
        <f t="shared" si="0"/>
        <v>11</v>
      </c>
      <c r="H12" s="23">
        <v>4</v>
      </c>
      <c r="I12" s="23">
        <v>4</v>
      </c>
      <c r="J12" s="23"/>
      <c r="K12" s="23"/>
      <c r="L12" s="23">
        <v>6</v>
      </c>
      <c r="M12" s="23">
        <v>1</v>
      </c>
      <c r="N12" s="23">
        <v>35</v>
      </c>
      <c r="O12" s="23">
        <v>10</v>
      </c>
      <c r="P12" s="23"/>
    </row>
    <row r="13" spans="1:16" ht="30" customHeight="1">
      <c r="A13" s="40">
        <v>7</v>
      </c>
      <c r="B13" s="33" t="s">
        <v>93</v>
      </c>
      <c r="C13" s="33" t="s">
        <v>94</v>
      </c>
      <c r="D13" s="22" t="s">
        <v>82</v>
      </c>
      <c r="E13" s="22" t="s">
        <v>161</v>
      </c>
      <c r="F13" s="42" t="s">
        <v>162</v>
      </c>
      <c r="G13" s="23">
        <f t="shared" si="0"/>
        <v>6</v>
      </c>
      <c r="H13" s="23">
        <v>6</v>
      </c>
      <c r="I13" s="23">
        <v>6</v>
      </c>
      <c r="J13" s="23"/>
      <c r="K13" s="23">
        <v>0</v>
      </c>
      <c r="L13" s="23"/>
      <c r="M13" s="23"/>
      <c r="N13" s="23">
        <v>36</v>
      </c>
      <c r="O13" s="23">
        <v>16.5</v>
      </c>
      <c r="P13" s="23"/>
    </row>
    <row r="14" spans="1:16" ht="30" customHeight="1">
      <c r="A14" s="40">
        <v>8</v>
      </c>
      <c r="B14" s="33" t="s">
        <v>93</v>
      </c>
      <c r="C14" s="33" t="s">
        <v>95</v>
      </c>
      <c r="D14" s="22" t="s">
        <v>83</v>
      </c>
      <c r="E14" s="23" t="s">
        <v>120</v>
      </c>
      <c r="F14" s="23" t="s">
        <v>125</v>
      </c>
      <c r="G14" s="23">
        <f t="shared" si="0"/>
        <v>10</v>
      </c>
      <c r="H14" s="23">
        <v>5</v>
      </c>
      <c r="I14" s="23">
        <v>5</v>
      </c>
      <c r="J14" s="23"/>
      <c r="K14" s="23"/>
      <c r="L14" s="23">
        <v>3</v>
      </c>
      <c r="M14" s="23">
        <v>2</v>
      </c>
      <c r="N14" s="23">
        <v>52</v>
      </c>
      <c r="O14" s="23">
        <v>32</v>
      </c>
      <c r="P14" s="23"/>
    </row>
    <row r="15" spans="1:16" ht="36" customHeight="1">
      <c r="A15" s="40">
        <v>9</v>
      </c>
      <c r="B15" s="33" t="s">
        <v>93</v>
      </c>
      <c r="C15" s="33" t="s">
        <v>96</v>
      </c>
      <c r="D15" s="22" t="s">
        <v>83</v>
      </c>
      <c r="E15" s="23" t="s">
        <v>120</v>
      </c>
      <c r="F15" s="23" t="s">
        <v>124</v>
      </c>
      <c r="G15" s="23">
        <f t="shared" si="0"/>
        <v>5</v>
      </c>
      <c r="H15" s="23">
        <v>5</v>
      </c>
      <c r="I15" s="23">
        <v>5</v>
      </c>
      <c r="J15" s="23"/>
      <c r="K15" s="23"/>
      <c r="L15" s="23"/>
      <c r="M15" s="23"/>
      <c r="N15" s="23">
        <v>47</v>
      </c>
      <c r="O15" s="23">
        <v>20</v>
      </c>
      <c r="P15" s="23"/>
    </row>
    <row r="16" spans="1:16" ht="30" customHeight="1">
      <c r="A16" s="40">
        <v>10</v>
      </c>
      <c r="B16" s="33" t="s">
        <v>93</v>
      </c>
      <c r="C16" s="33" t="s">
        <v>97</v>
      </c>
      <c r="D16" s="22" t="s">
        <v>83</v>
      </c>
      <c r="E16" s="23" t="s">
        <v>148</v>
      </c>
      <c r="F16" s="23" t="s">
        <v>169</v>
      </c>
      <c r="G16" s="23">
        <f t="shared" si="0"/>
        <v>20</v>
      </c>
      <c r="H16" s="23">
        <v>5</v>
      </c>
      <c r="I16" s="23">
        <v>5</v>
      </c>
      <c r="J16" s="23"/>
      <c r="K16" s="23"/>
      <c r="L16" s="23">
        <v>10</v>
      </c>
      <c r="M16" s="23">
        <v>5</v>
      </c>
      <c r="N16" s="23">
        <v>23</v>
      </c>
      <c r="O16" s="23">
        <v>9</v>
      </c>
      <c r="P16" s="23"/>
    </row>
    <row r="17" spans="1:16" s="39" customFormat="1" ht="30" customHeight="1">
      <c r="A17" s="40">
        <v>11</v>
      </c>
      <c r="B17" s="35" t="s">
        <v>164</v>
      </c>
      <c r="C17" s="35" t="s">
        <v>98</v>
      </c>
      <c r="D17" s="36" t="s">
        <v>83</v>
      </c>
      <c r="E17" s="38" t="s">
        <v>148</v>
      </c>
      <c r="F17" s="38" t="s">
        <v>123</v>
      </c>
      <c r="G17" s="38">
        <f t="shared" si="0"/>
        <v>5</v>
      </c>
      <c r="H17" s="38">
        <v>5</v>
      </c>
      <c r="I17" s="38">
        <v>5</v>
      </c>
      <c r="J17" s="38"/>
      <c r="K17" s="38">
        <v>0</v>
      </c>
      <c r="L17" s="38">
        <v>0</v>
      </c>
      <c r="M17" s="38">
        <v>0</v>
      </c>
      <c r="N17" s="38">
        <v>37</v>
      </c>
      <c r="O17" s="38">
        <v>21</v>
      </c>
      <c r="P17" s="38"/>
    </row>
    <row r="18" spans="1:16" ht="30" customHeight="1">
      <c r="A18" s="40">
        <v>12</v>
      </c>
      <c r="B18" s="33" t="s">
        <v>93</v>
      </c>
      <c r="C18" s="33" t="s">
        <v>99</v>
      </c>
      <c r="D18" s="22" t="s">
        <v>83</v>
      </c>
      <c r="E18" s="23" t="s">
        <v>120</v>
      </c>
      <c r="F18" s="23" t="s">
        <v>126</v>
      </c>
      <c r="G18" s="23">
        <f t="shared" si="0"/>
        <v>9</v>
      </c>
      <c r="H18" s="23">
        <v>4</v>
      </c>
      <c r="I18" s="23">
        <v>4</v>
      </c>
      <c r="J18" s="23"/>
      <c r="K18" s="23"/>
      <c r="L18" s="23">
        <v>2</v>
      </c>
      <c r="M18" s="23">
        <v>3</v>
      </c>
      <c r="N18" s="23">
        <v>45</v>
      </c>
      <c r="O18" s="23">
        <v>5.5</v>
      </c>
      <c r="P18" s="23"/>
    </row>
    <row r="19" spans="1:16" s="39" customFormat="1" ht="30" customHeight="1">
      <c r="A19" s="40">
        <v>13</v>
      </c>
      <c r="B19" s="35" t="s">
        <v>149</v>
      </c>
      <c r="C19" s="35" t="s">
        <v>165</v>
      </c>
      <c r="D19" s="36" t="s">
        <v>83</v>
      </c>
      <c r="E19" s="36" t="s">
        <v>157</v>
      </c>
      <c r="F19" s="38" t="s">
        <v>158</v>
      </c>
      <c r="G19" s="38">
        <f t="shared" si="0"/>
        <v>7</v>
      </c>
      <c r="H19" s="38">
        <v>5</v>
      </c>
      <c r="I19" s="38">
        <v>5</v>
      </c>
      <c r="J19" s="38"/>
      <c r="K19" s="38">
        <v>0</v>
      </c>
      <c r="L19" s="38"/>
      <c r="M19" s="38">
        <v>2</v>
      </c>
      <c r="N19" s="38">
        <v>73</v>
      </c>
      <c r="O19" s="38">
        <v>3</v>
      </c>
      <c r="P19" s="38"/>
    </row>
    <row r="20" spans="1:16" s="39" customFormat="1" ht="30" customHeight="1">
      <c r="A20" s="40">
        <v>14</v>
      </c>
      <c r="B20" s="35" t="s">
        <v>154</v>
      </c>
      <c r="C20" s="35" t="s">
        <v>101</v>
      </c>
      <c r="D20" s="36" t="s">
        <v>83</v>
      </c>
      <c r="E20" s="36" t="s">
        <v>156</v>
      </c>
      <c r="F20" s="38" t="s">
        <v>130</v>
      </c>
      <c r="G20" s="38">
        <f t="shared" si="0"/>
        <v>8</v>
      </c>
      <c r="H20" s="38">
        <v>6</v>
      </c>
      <c r="I20" s="38">
        <v>6</v>
      </c>
      <c r="J20" s="38"/>
      <c r="K20" s="38"/>
      <c r="L20" s="38"/>
      <c r="M20" s="38">
        <v>2</v>
      </c>
      <c r="N20" s="38">
        <v>61</v>
      </c>
      <c r="O20" s="38">
        <v>5</v>
      </c>
      <c r="P20" s="38"/>
    </row>
    <row r="21" spans="1:16" ht="35.25" customHeight="1">
      <c r="A21" s="40">
        <v>15</v>
      </c>
      <c r="B21" s="33" t="s">
        <v>100</v>
      </c>
      <c r="C21" s="33" t="s">
        <v>102</v>
      </c>
      <c r="D21" s="22" t="s">
        <v>83</v>
      </c>
      <c r="E21" s="23" t="s">
        <v>117</v>
      </c>
      <c r="F21" s="23" t="s">
        <v>133</v>
      </c>
      <c r="G21" s="23">
        <f t="shared" si="0"/>
        <v>14</v>
      </c>
      <c r="H21" s="23">
        <v>10</v>
      </c>
      <c r="I21" s="23">
        <v>10</v>
      </c>
      <c r="J21" s="23"/>
      <c r="K21" s="23">
        <v>0</v>
      </c>
      <c r="L21" s="23">
        <v>4</v>
      </c>
      <c r="M21" s="23"/>
      <c r="N21" s="23">
        <v>24</v>
      </c>
      <c r="O21" s="23">
        <v>6</v>
      </c>
      <c r="P21" s="23"/>
    </row>
    <row r="22" spans="1:16" ht="30" customHeight="1">
      <c r="A22" s="40">
        <v>16</v>
      </c>
      <c r="B22" s="33" t="s">
        <v>100</v>
      </c>
      <c r="C22" s="33" t="s">
        <v>103</v>
      </c>
      <c r="D22" s="27" t="s">
        <v>6</v>
      </c>
      <c r="E22" s="22" t="s">
        <v>117</v>
      </c>
      <c r="F22" s="23" t="s">
        <v>134</v>
      </c>
      <c r="G22" s="23">
        <f t="shared" si="0"/>
        <v>19</v>
      </c>
      <c r="H22" s="27">
        <v>4</v>
      </c>
      <c r="I22" s="27">
        <v>4</v>
      </c>
      <c r="J22" s="27"/>
      <c r="K22" s="27"/>
      <c r="L22" s="24">
        <v>10</v>
      </c>
      <c r="M22" s="24">
        <v>5</v>
      </c>
      <c r="N22" s="25">
        <v>43</v>
      </c>
      <c r="O22" s="24">
        <v>6</v>
      </c>
      <c r="P22" s="27"/>
    </row>
    <row r="23" spans="1:16" ht="30" customHeight="1">
      <c r="A23" s="40">
        <v>17</v>
      </c>
      <c r="B23" s="33" t="s">
        <v>100</v>
      </c>
      <c r="C23" s="33" t="s">
        <v>104</v>
      </c>
      <c r="D23" s="27" t="s">
        <v>6</v>
      </c>
      <c r="E23" s="22" t="s">
        <v>131</v>
      </c>
      <c r="F23" s="22" t="s">
        <v>132</v>
      </c>
      <c r="G23" s="23">
        <f t="shared" si="0"/>
        <v>21</v>
      </c>
      <c r="H23" s="27">
        <v>4</v>
      </c>
      <c r="I23" s="27">
        <v>4</v>
      </c>
      <c r="J23" s="27"/>
      <c r="K23" s="27"/>
      <c r="L23" s="24">
        <v>17</v>
      </c>
      <c r="M23" s="24"/>
      <c r="N23" s="26">
        <v>43</v>
      </c>
      <c r="O23" s="24">
        <v>1.1000000000000001</v>
      </c>
      <c r="P23" s="27"/>
    </row>
    <row r="24" spans="1:16" s="39" customFormat="1" ht="30" customHeight="1">
      <c r="A24" s="40">
        <v>18</v>
      </c>
      <c r="B24" s="35" t="s">
        <v>154</v>
      </c>
      <c r="C24" s="35" t="s">
        <v>155</v>
      </c>
      <c r="D24" s="36" t="s">
        <v>6</v>
      </c>
      <c r="E24" s="36" t="s">
        <v>153</v>
      </c>
      <c r="F24" s="36" t="s">
        <v>152</v>
      </c>
      <c r="G24" s="38">
        <f t="shared" si="0"/>
        <v>13</v>
      </c>
      <c r="H24" s="36">
        <v>5</v>
      </c>
      <c r="I24" s="36">
        <v>5</v>
      </c>
      <c r="J24" s="36"/>
      <c r="K24" s="36"/>
      <c r="L24" s="38">
        <v>8</v>
      </c>
      <c r="M24" s="38"/>
      <c r="N24" s="41">
        <v>131</v>
      </c>
      <c r="O24" s="38">
        <v>15</v>
      </c>
      <c r="P24" s="36"/>
    </row>
    <row r="25" spans="1:16" ht="30" customHeight="1">
      <c r="A25" s="40">
        <v>19</v>
      </c>
      <c r="B25" s="33" t="s">
        <v>100</v>
      </c>
      <c r="C25" s="33" t="s">
        <v>105</v>
      </c>
      <c r="D25" s="27" t="s">
        <v>6</v>
      </c>
      <c r="E25" s="22" t="s">
        <v>127</v>
      </c>
      <c r="F25" s="23" t="s">
        <v>128</v>
      </c>
      <c r="G25" s="23">
        <f t="shared" si="0"/>
        <v>8</v>
      </c>
      <c r="H25" s="27">
        <v>4</v>
      </c>
      <c r="I25" s="27">
        <v>4</v>
      </c>
      <c r="J25" s="27"/>
      <c r="K25" s="27"/>
      <c r="L25" s="24"/>
      <c r="M25" s="24">
        <v>4</v>
      </c>
      <c r="N25" s="26">
        <v>36</v>
      </c>
      <c r="O25" s="24">
        <v>3</v>
      </c>
      <c r="P25" s="27"/>
    </row>
    <row r="26" spans="1:16" ht="30" customHeight="1">
      <c r="A26" s="40">
        <v>20</v>
      </c>
      <c r="B26" s="33" t="s">
        <v>106</v>
      </c>
      <c r="C26" s="33" t="s">
        <v>107</v>
      </c>
      <c r="D26" s="27" t="s">
        <v>6</v>
      </c>
      <c r="E26" s="22" t="s">
        <v>170</v>
      </c>
      <c r="F26" s="23" t="s">
        <v>171</v>
      </c>
      <c r="G26" s="23">
        <f t="shared" si="0"/>
        <v>18</v>
      </c>
      <c r="H26" s="27">
        <v>5</v>
      </c>
      <c r="I26" s="27">
        <v>5</v>
      </c>
      <c r="J26" s="27"/>
      <c r="K26" s="27">
        <v>0</v>
      </c>
      <c r="L26" s="24">
        <v>13</v>
      </c>
      <c r="M26" s="24"/>
      <c r="N26" s="26">
        <v>181</v>
      </c>
      <c r="O26" s="24">
        <v>110</v>
      </c>
      <c r="P26" s="27"/>
    </row>
    <row r="27" spans="1:16" ht="30" customHeight="1">
      <c r="A27" s="40">
        <v>21</v>
      </c>
      <c r="B27" s="33" t="s">
        <v>106</v>
      </c>
      <c r="C27" s="33" t="s">
        <v>108</v>
      </c>
      <c r="D27" s="27" t="s">
        <v>6</v>
      </c>
      <c r="E27" s="36" t="s">
        <v>150</v>
      </c>
      <c r="F27" s="23" t="s">
        <v>160</v>
      </c>
      <c r="G27" s="23">
        <f t="shared" si="0"/>
        <v>7</v>
      </c>
      <c r="H27" s="27">
        <v>5</v>
      </c>
      <c r="I27" s="27">
        <v>5</v>
      </c>
      <c r="J27" s="27"/>
      <c r="K27" s="27">
        <v>0</v>
      </c>
      <c r="L27" s="24"/>
      <c r="M27" s="24">
        <v>2</v>
      </c>
      <c r="N27" s="26">
        <v>230</v>
      </c>
      <c r="O27" s="24">
        <v>1</v>
      </c>
      <c r="P27" s="27"/>
    </row>
    <row r="28" spans="1:16" s="39" customFormat="1" ht="30" customHeight="1">
      <c r="A28" s="40">
        <v>22</v>
      </c>
      <c r="B28" s="35" t="s">
        <v>173</v>
      </c>
      <c r="C28" s="35" t="s">
        <v>174</v>
      </c>
      <c r="D28" s="36" t="s">
        <v>6</v>
      </c>
      <c r="E28" s="36" t="s">
        <v>177</v>
      </c>
      <c r="F28" s="43" t="s">
        <v>176</v>
      </c>
      <c r="G28" s="38">
        <f t="shared" si="0"/>
        <v>5.8</v>
      </c>
      <c r="H28" s="36">
        <v>3</v>
      </c>
      <c r="I28" s="36">
        <v>3</v>
      </c>
      <c r="J28" s="36"/>
      <c r="K28" s="36"/>
      <c r="L28" s="36">
        <v>2.8</v>
      </c>
      <c r="M28" s="36"/>
      <c r="N28" s="41">
        <v>135</v>
      </c>
      <c r="O28" s="36">
        <v>50</v>
      </c>
      <c r="P28" s="36"/>
    </row>
    <row r="29" spans="1:16" s="39" customFormat="1" ht="30" customHeight="1">
      <c r="A29" s="40">
        <v>23</v>
      </c>
      <c r="B29" s="35" t="s">
        <v>173</v>
      </c>
      <c r="C29" s="35" t="s">
        <v>175</v>
      </c>
      <c r="D29" s="36" t="s">
        <v>6</v>
      </c>
      <c r="E29" s="38" t="s">
        <v>148</v>
      </c>
      <c r="F29" s="43" t="s">
        <v>172</v>
      </c>
      <c r="G29" s="38">
        <f t="shared" si="0"/>
        <v>10</v>
      </c>
      <c r="H29" s="36">
        <v>3</v>
      </c>
      <c r="I29" s="36">
        <v>3</v>
      </c>
      <c r="J29" s="36"/>
      <c r="K29" s="36"/>
      <c r="L29" s="36">
        <v>5</v>
      </c>
      <c r="M29" s="36">
        <v>2</v>
      </c>
      <c r="N29" s="41">
        <v>45</v>
      </c>
      <c r="O29" s="36">
        <v>50</v>
      </c>
      <c r="P29" s="36"/>
    </row>
    <row r="30" spans="1:16" ht="30" customHeight="1">
      <c r="A30" s="40">
        <v>24</v>
      </c>
      <c r="B30" s="33" t="s">
        <v>106</v>
      </c>
      <c r="C30" s="33" t="s">
        <v>109</v>
      </c>
      <c r="D30" s="27" t="s">
        <v>6</v>
      </c>
      <c r="E30" s="22" t="s">
        <v>135</v>
      </c>
      <c r="F30" s="29" t="s">
        <v>136</v>
      </c>
      <c r="G30" s="23">
        <f t="shared" si="0"/>
        <v>9</v>
      </c>
      <c r="H30" s="27">
        <v>5</v>
      </c>
      <c r="I30" s="27">
        <v>5</v>
      </c>
      <c r="J30" s="27"/>
      <c r="K30" s="27"/>
      <c r="L30" s="27">
        <v>3</v>
      </c>
      <c r="M30" s="27">
        <v>1</v>
      </c>
      <c r="N30" s="26">
        <v>59</v>
      </c>
      <c r="O30" s="27">
        <v>60</v>
      </c>
      <c r="P30" s="27"/>
    </row>
    <row r="31" spans="1:16" s="39" customFormat="1" ht="30" customHeight="1">
      <c r="A31" s="40">
        <v>25</v>
      </c>
      <c r="B31" s="35" t="s">
        <v>166</v>
      </c>
      <c r="C31" s="35" t="s">
        <v>167</v>
      </c>
      <c r="D31" s="36" t="s">
        <v>6</v>
      </c>
      <c r="E31" s="43" t="s">
        <v>129</v>
      </c>
      <c r="F31" s="43" t="s">
        <v>137</v>
      </c>
      <c r="G31" s="38">
        <f t="shared" si="0"/>
        <v>7</v>
      </c>
      <c r="H31" s="36">
        <v>5</v>
      </c>
      <c r="I31" s="36">
        <v>5</v>
      </c>
      <c r="J31" s="36"/>
      <c r="K31" s="36">
        <v>0</v>
      </c>
      <c r="L31" s="36"/>
      <c r="M31" s="36">
        <v>2</v>
      </c>
      <c r="N31" s="41">
        <v>24</v>
      </c>
      <c r="O31" s="36">
        <v>1</v>
      </c>
      <c r="P31" s="36"/>
    </row>
    <row r="32" spans="1:16" ht="30" customHeight="1">
      <c r="A32" s="40">
        <v>26</v>
      </c>
      <c r="B32" s="33" t="s">
        <v>115</v>
      </c>
      <c r="C32" s="33" t="s">
        <v>110</v>
      </c>
      <c r="D32" s="27" t="s">
        <v>6</v>
      </c>
      <c r="E32" s="23" t="s">
        <v>131</v>
      </c>
      <c r="F32" s="29" t="s">
        <v>163</v>
      </c>
      <c r="G32" s="23">
        <f t="shared" si="0"/>
        <v>10.200000000000001</v>
      </c>
      <c r="H32" s="27">
        <v>4</v>
      </c>
      <c r="I32" s="27">
        <v>4</v>
      </c>
      <c r="J32" s="27"/>
      <c r="K32" s="27"/>
      <c r="L32" s="27">
        <v>5.15</v>
      </c>
      <c r="M32" s="27">
        <v>1.05</v>
      </c>
      <c r="N32" s="26">
        <v>13</v>
      </c>
      <c r="O32" s="27">
        <v>1</v>
      </c>
      <c r="P32" s="27"/>
    </row>
    <row r="33" spans="1:16" s="39" customFormat="1" ht="30" customHeight="1">
      <c r="A33" s="40">
        <v>27</v>
      </c>
      <c r="B33" s="35" t="s">
        <v>166</v>
      </c>
      <c r="C33" s="35" t="s">
        <v>168</v>
      </c>
      <c r="D33" s="36" t="s">
        <v>6</v>
      </c>
      <c r="E33" s="36" t="s">
        <v>117</v>
      </c>
      <c r="F33" s="43" t="s">
        <v>138</v>
      </c>
      <c r="G33" s="38">
        <f t="shared" si="0"/>
        <v>4</v>
      </c>
      <c r="H33" s="36">
        <v>4</v>
      </c>
      <c r="I33" s="36">
        <v>4</v>
      </c>
      <c r="J33" s="36"/>
      <c r="K33" s="36"/>
      <c r="L33" s="36"/>
      <c r="M33" s="36"/>
      <c r="N33" s="41">
        <v>21</v>
      </c>
      <c r="O33" s="36">
        <v>1</v>
      </c>
      <c r="P33" s="36"/>
    </row>
    <row r="34" spans="1:16" ht="30" customHeight="1">
      <c r="A34" s="40">
        <v>28</v>
      </c>
      <c r="B34" s="33" t="s">
        <v>115</v>
      </c>
      <c r="C34" s="33" t="s">
        <v>111</v>
      </c>
      <c r="D34" s="27" t="s">
        <v>6</v>
      </c>
      <c r="E34" s="22" t="s">
        <v>159</v>
      </c>
      <c r="F34" s="23" t="s">
        <v>178</v>
      </c>
      <c r="G34" s="23">
        <f t="shared" si="0"/>
        <v>5.5</v>
      </c>
      <c r="H34" s="27">
        <v>4</v>
      </c>
      <c r="I34" s="27">
        <v>4</v>
      </c>
      <c r="J34" s="27"/>
      <c r="K34" s="27"/>
      <c r="L34" s="27"/>
      <c r="M34" s="27">
        <v>1.5</v>
      </c>
      <c r="N34" s="26">
        <v>3.5</v>
      </c>
      <c r="O34" s="27">
        <v>30</v>
      </c>
      <c r="P34" s="27"/>
    </row>
    <row r="35" spans="1:16" ht="30" customHeight="1">
      <c r="A35" s="40">
        <v>29</v>
      </c>
      <c r="B35" s="33" t="s">
        <v>112</v>
      </c>
      <c r="C35" s="33" t="s">
        <v>139</v>
      </c>
      <c r="D35" s="27" t="s">
        <v>6</v>
      </c>
      <c r="E35" s="29" t="s">
        <v>150</v>
      </c>
      <c r="F35" s="29" t="s">
        <v>151</v>
      </c>
      <c r="G35" s="23">
        <f t="shared" si="0"/>
        <v>5</v>
      </c>
      <c r="H35" s="27">
        <v>5</v>
      </c>
      <c r="I35" s="27">
        <v>5</v>
      </c>
      <c r="J35" s="27"/>
      <c r="K35" s="27"/>
      <c r="L35" s="27"/>
      <c r="M35" s="27">
        <v>0</v>
      </c>
      <c r="N35" s="26">
        <v>23</v>
      </c>
      <c r="O35" s="27">
        <v>2</v>
      </c>
      <c r="P35" s="27"/>
    </row>
    <row r="36" spans="1:16" ht="30" customHeight="1">
      <c r="A36" s="40">
        <v>30</v>
      </c>
      <c r="B36" s="33" t="s">
        <v>113</v>
      </c>
      <c r="C36" s="23" t="s">
        <v>140</v>
      </c>
      <c r="D36" s="27" t="s">
        <v>6</v>
      </c>
      <c r="E36" s="23" t="s">
        <v>120</v>
      </c>
      <c r="F36" s="29" t="s">
        <v>141</v>
      </c>
      <c r="G36" s="23">
        <f t="shared" si="0"/>
        <v>5.5</v>
      </c>
      <c r="H36" s="27">
        <v>5</v>
      </c>
      <c r="I36" s="27">
        <v>5</v>
      </c>
      <c r="J36" s="27"/>
      <c r="K36" s="27"/>
      <c r="L36" s="27"/>
      <c r="M36" s="27">
        <v>0.5</v>
      </c>
      <c r="N36" s="26">
        <v>71</v>
      </c>
      <c r="O36" s="27">
        <v>4</v>
      </c>
      <c r="P36" s="27"/>
    </row>
    <row r="37" spans="1:16" ht="30" customHeight="1">
      <c r="A37" s="52" t="s">
        <v>68</v>
      </c>
      <c r="B37" s="53"/>
      <c r="C37" s="53"/>
      <c r="D37" s="53"/>
      <c r="E37" s="53"/>
      <c r="F37" s="54"/>
      <c r="G37" s="34">
        <f>SUM(G7:G36)</f>
        <v>295.5</v>
      </c>
      <c r="H37" s="34">
        <f>SUM(H7:H36)</f>
        <v>148</v>
      </c>
      <c r="I37" s="34">
        <f t="shared" ref="I37:K37" si="1">SUM(I7:I36)</f>
        <v>140</v>
      </c>
      <c r="J37" s="34">
        <f t="shared" si="1"/>
        <v>0</v>
      </c>
      <c r="K37" s="34">
        <f t="shared" si="1"/>
        <v>8</v>
      </c>
      <c r="L37" s="34">
        <f t="shared" ref="L37" si="2">SUM(L7:L36)</f>
        <v>105.45</v>
      </c>
      <c r="M37" s="34">
        <f t="shared" ref="M37" si="3">SUM(M7:M36)</f>
        <v>42.05</v>
      </c>
      <c r="N37" s="34">
        <f t="shared" ref="N37" si="4">SUM(N7:N36)</f>
        <v>1621.5</v>
      </c>
      <c r="O37" s="34">
        <f t="shared" ref="O37" si="5">SUM(O7:O36)</f>
        <v>510.1</v>
      </c>
      <c r="P37" s="27"/>
    </row>
  </sheetData>
  <mergeCells count="17">
    <mergeCell ref="A37:F37"/>
    <mergeCell ref="P4:P6"/>
    <mergeCell ref="A2:P2"/>
    <mergeCell ref="B4:B6"/>
    <mergeCell ref="C4:C6"/>
    <mergeCell ref="H5:K5"/>
    <mergeCell ref="A4:A6"/>
    <mergeCell ref="G4:M4"/>
    <mergeCell ref="N4:O4"/>
    <mergeCell ref="D4:D6"/>
    <mergeCell ref="E4:E6"/>
    <mergeCell ref="F4:F6"/>
    <mergeCell ref="G5:G6"/>
    <mergeCell ref="L5:L6"/>
    <mergeCell ref="M5:M6"/>
    <mergeCell ref="N5:N6"/>
    <mergeCell ref="O5:O6"/>
  </mergeCells>
  <phoneticPr fontId="13" type="noConversion"/>
  <printOptions horizontalCentered="1"/>
  <pageMargins left="0.74803149606299213" right="0.35433070866141736" top="0.31496062992125984" bottom="0.31496062992125984" header="0.23622047244094491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EZ17"/>
  <sheetViews>
    <sheetView topLeftCell="A4" workbookViewId="0">
      <selection activeCell="L8" sqref="L8"/>
    </sheetView>
  </sheetViews>
  <sheetFormatPr defaultColWidth="9" defaultRowHeight="30" customHeight="1"/>
  <cols>
    <col min="1" max="1" width="9.25" style="1" customWidth="1"/>
    <col min="2" max="2" width="13.625" style="1" customWidth="1"/>
    <col min="3" max="3" width="18.125" style="1" customWidth="1"/>
    <col min="4" max="4" width="9.375" style="1" customWidth="1"/>
    <col min="5" max="5" width="6.25" style="1" customWidth="1"/>
    <col min="6" max="6" width="6.75" style="1" customWidth="1"/>
    <col min="7" max="7" width="5.25" style="1" customWidth="1"/>
    <col min="8" max="8" width="13.875" style="1" customWidth="1"/>
    <col min="9" max="9" width="14.75" style="1" customWidth="1"/>
    <col min="10" max="16380" width="9" style="1"/>
  </cols>
  <sheetData>
    <row r="1" spans="1:9" s="1" customFormat="1" ht="30" customHeight="1">
      <c r="A1" s="2" t="s">
        <v>69</v>
      </c>
      <c r="H1" s="3"/>
    </row>
    <row r="2" spans="1:9" s="1" customFormat="1" ht="48" customHeight="1">
      <c r="A2" s="55" t="s">
        <v>70</v>
      </c>
      <c r="B2" s="55"/>
      <c r="C2" s="55"/>
      <c r="D2" s="55"/>
      <c r="E2" s="55"/>
      <c r="F2" s="55"/>
      <c r="G2" s="55"/>
      <c r="H2" s="55"/>
      <c r="I2" s="55"/>
    </row>
    <row r="3" spans="1:9" s="1" customFormat="1" ht="30" customHeight="1">
      <c r="A3" s="57" t="s">
        <v>26</v>
      </c>
      <c r="B3" s="57" t="s">
        <v>27</v>
      </c>
      <c r="C3" s="57" t="s">
        <v>28</v>
      </c>
      <c r="D3" s="56" t="s">
        <v>29</v>
      </c>
      <c r="E3" s="56"/>
      <c r="F3" s="56"/>
      <c r="G3" s="56"/>
      <c r="H3" s="56" t="s">
        <v>31</v>
      </c>
      <c r="I3" s="56" t="s">
        <v>32</v>
      </c>
    </row>
    <row r="4" spans="1:9" s="1" customFormat="1" ht="30" customHeight="1">
      <c r="A4" s="57"/>
      <c r="B4" s="57"/>
      <c r="C4" s="57"/>
      <c r="D4" s="56" t="s">
        <v>5</v>
      </c>
      <c r="E4" s="58" t="s">
        <v>33</v>
      </c>
      <c r="F4" s="58" t="s">
        <v>34</v>
      </c>
      <c r="G4" s="58" t="s">
        <v>35</v>
      </c>
      <c r="H4" s="56"/>
      <c r="I4" s="56"/>
    </row>
    <row r="5" spans="1:9" s="1" customFormat="1" ht="30" customHeight="1">
      <c r="A5" s="57"/>
      <c r="B5" s="57"/>
      <c r="C5" s="57"/>
      <c r="D5" s="56"/>
      <c r="E5" s="58"/>
      <c r="F5" s="58"/>
      <c r="G5" s="58"/>
      <c r="H5" s="56"/>
      <c r="I5" s="56"/>
    </row>
    <row r="6" spans="1:9" s="1" customFormat="1" ht="30" customHeight="1">
      <c r="A6" s="5" t="s">
        <v>6</v>
      </c>
      <c r="B6" s="6" t="s">
        <v>40</v>
      </c>
      <c r="C6" s="7" t="s">
        <v>41</v>
      </c>
      <c r="D6" s="8">
        <f>E6+F6</f>
        <v>18</v>
      </c>
      <c r="E6" s="5">
        <v>6</v>
      </c>
      <c r="F6" s="9">
        <v>12</v>
      </c>
      <c r="G6" s="9"/>
      <c r="H6" s="5" t="s">
        <v>42</v>
      </c>
      <c r="I6" s="5" t="s">
        <v>71</v>
      </c>
    </row>
    <row r="7" spans="1:9" s="1" customFormat="1" ht="30" customHeight="1">
      <c r="A7" s="5"/>
      <c r="B7" s="6" t="s">
        <v>43</v>
      </c>
      <c r="C7" s="7" t="s">
        <v>44</v>
      </c>
      <c r="D7" s="8">
        <f t="shared" ref="D7:D16" si="0">E7+F7</f>
        <v>50</v>
      </c>
      <c r="E7" s="5">
        <v>6</v>
      </c>
      <c r="F7" s="9">
        <v>44</v>
      </c>
      <c r="G7" s="9"/>
      <c r="H7" s="5" t="s">
        <v>45</v>
      </c>
      <c r="I7" s="5" t="s">
        <v>72</v>
      </c>
    </row>
    <row r="8" spans="1:9" s="1" customFormat="1" ht="39" customHeight="1">
      <c r="A8" s="5"/>
      <c r="B8" s="7" t="s">
        <v>46</v>
      </c>
      <c r="C8" s="7" t="s">
        <v>47</v>
      </c>
      <c r="D8" s="8">
        <f t="shared" si="0"/>
        <v>24.83</v>
      </c>
      <c r="E8" s="5">
        <v>6</v>
      </c>
      <c r="F8" s="9">
        <v>18.829999999999998</v>
      </c>
      <c r="G8" s="9"/>
      <c r="H8" s="5" t="s">
        <v>48</v>
      </c>
      <c r="I8" s="5" t="s">
        <v>73</v>
      </c>
    </row>
    <row r="9" spans="1:9" s="1" customFormat="1" ht="39" customHeight="1">
      <c r="A9" s="5"/>
      <c r="B9" s="7" t="s">
        <v>49</v>
      </c>
      <c r="C9" s="7" t="s">
        <v>50</v>
      </c>
      <c r="D9" s="8">
        <f t="shared" si="0"/>
        <v>72.41</v>
      </c>
      <c r="E9" s="5">
        <v>6</v>
      </c>
      <c r="F9" s="9">
        <v>66.41</v>
      </c>
      <c r="G9" s="9"/>
      <c r="H9" s="5" t="s">
        <v>51</v>
      </c>
      <c r="I9" s="5" t="s">
        <v>74</v>
      </c>
    </row>
    <row r="10" spans="1:9" s="1" customFormat="1" ht="30" customHeight="1">
      <c r="A10" s="5"/>
      <c r="B10" s="6" t="s">
        <v>52</v>
      </c>
      <c r="C10" s="7" t="s">
        <v>53</v>
      </c>
      <c r="D10" s="8">
        <f t="shared" si="0"/>
        <v>21</v>
      </c>
      <c r="E10" s="5">
        <v>6</v>
      </c>
      <c r="F10" s="9">
        <v>15</v>
      </c>
      <c r="G10" s="9"/>
      <c r="H10" s="5" t="s">
        <v>42</v>
      </c>
      <c r="I10" s="5" t="s">
        <v>75</v>
      </c>
    </row>
    <row r="11" spans="1:9" s="1" customFormat="1" ht="30" customHeight="1">
      <c r="A11" s="5"/>
      <c r="B11" s="10" t="s">
        <v>54</v>
      </c>
      <c r="C11" s="11" t="s">
        <v>55</v>
      </c>
      <c r="D11" s="8">
        <f t="shared" si="0"/>
        <v>5.52</v>
      </c>
      <c r="E11" s="5">
        <v>3</v>
      </c>
      <c r="F11" s="9">
        <v>2.52</v>
      </c>
      <c r="G11" s="9"/>
      <c r="H11" s="5" t="s">
        <v>48</v>
      </c>
      <c r="I11" s="5" t="s">
        <v>56</v>
      </c>
    </row>
    <row r="12" spans="1:9" s="1" customFormat="1" ht="30" customHeight="1">
      <c r="A12" s="5"/>
      <c r="B12" s="12" t="s">
        <v>57</v>
      </c>
      <c r="C12" s="12" t="s">
        <v>58</v>
      </c>
      <c r="D12" s="8">
        <f t="shared" si="0"/>
        <v>9.5</v>
      </c>
      <c r="E12" s="5">
        <v>2</v>
      </c>
      <c r="F12" s="9">
        <v>7.5</v>
      </c>
      <c r="G12" s="9">
        <v>4.04</v>
      </c>
      <c r="H12" s="5" t="s">
        <v>59</v>
      </c>
      <c r="I12" s="5" t="s">
        <v>60</v>
      </c>
    </row>
    <row r="13" spans="1:9" s="1" customFormat="1" ht="30" customHeight="1">
      <c r="A13" s="5"/>
      <c r="B13" s="6" t="s">
        <v>52</v>
      </c>
      <c r="C13" s="7" t="s">
        <v>53</v>
      </c>
      <c r="D13" s="8">
        <f t="shared" si="0"/>
        <v>12</v>
      </c>
      <c r="E13" s="5">
        <v>2</v>
      </c>
      <c r="F13" s="9">
        <v>10</v>
      </c>
      <c r="G13" s="9"/>
      <c r="H13" s="5" t="s">
        <v>61</v>
      </c>
      <c r="I13" s="5" t="s">
        <v>62</v>
      </c>
    </row>
    <row r="14" spans="1:9" s="1" customFormat="1" ht="30" customHeight="1">
      <c r="A14" s="5" t="s">
        <v>7</v>
      </c>
      <c r="B14" s="12" t="s">
        <v>63</v>
      </c>
      <c r="C14" s="7" t="s">
        <v>64</v>
      </c>
      <c r="D14" s="8">
        <f t="shared" si="0"/>
        <v>800</v>
      </c>
      <c r="E14" s="5">
        <v>3</v>
      </c>
      <c r="F14" s="5">
        <v>797</v>
      </c>
      <c r="G14" s="5"/>
      <c r="H14" s="5" t="s">
        <v>76</v>
      </c>
      <c r="I14" s="5"/>
    </row>
    <row r="15" spans="1:9" s="1" customFormat="1" ht="30" customHeight="1">
      <c r="A15" s="5"/>
      <c r="B15" s="12" t="s">
        <v>63</v>
      </c>
      <c r="C15" s="7" t="s">
        <v>65</v>
      </c>
      <c r="D15" s="8">
        <f t="shared" si="0"/>
        <v>12</v>
      </c>
      <c r="E15" s="5">
        <v>4</v>
      </c>
      <c r="F15" s="5">
        <v>8</v>
      </c>
      <c r="G15" s="5"/>
      <c r="H15" s="5" t="s">
        <v>77</v>
      </c>
      <c r="I15" s="5" t="s">
        <v>71</v>
      </c>
    </row>
    <row r="16" spans="1:9" s="1" customFormat="1" ht="30" customHeight="1">
      <c r="A16" s="5" t="s">
        <v>66</v>
      </c>
      <c r="B16" s="12" t="s">
        <v>21</v>
      </c>
      <c r="C16" s="7"/>
      <c r="D16" s="8">
        <f t="shared" si="0"/>
        <v>5</v>
      </c>
      <c r="E16" s="5">
        <v>5</v>
      </c>
      <c r="F16" s="5"/>
      <c r="G16" s="5"/>
      <c r="H16" s="5" t="s">
        <v>67</v>
      </c>
      <c r="I16" s="15"/>
    </row>
    <row r="17" spans="1:9" s="1" customFormat="1" ht="30" customHeight="1">
      <c r="A17" s="13" t="s">
        <v>68</v>
      </c>
      <c r="B17" s="14"/>
      <c r="C17" s="8"/>
      <c r="D17" s="8">
        <f>E17+F17+G17</f>
        <v>1034.3</v>
      </c>
      <c r="E17" s="5">
        <f>SUM(E6:E16)</f>
        <v>49</v>
      </c>
      <c r="F17" s="5">
        <f>SUM(F6:F16)</f>
        <v>981.26</v>
      </c>
      <c r="G17" s="5">
        <v>4.04</v>
      </c>
      <c r="H17" s="5" t="s">
        <v>78</v>
      </c>
      <c r="I17" s="15"/>
    </row>
  </sheetData>
  <mergeCells count="11">
    <mergeCell ref="A2:I2"/>
    <mergeCell ref="D3:G3"/>
    <mergeCell ref="A3:A5"/>
    <mergeCell ref="B3:B5"/>
    <mergeCell ref="C3:C5"/>
    <mergeCell ref="D4:D5"/>
    <mergeCell ref="E4:E5"/>
    <mergeCell ref="F4:F5"/>
    <mergeCell ref="G4:G5"/>
    <mergeCell ref="H3:H5"/>
    <mergeCell ref="I3:I5"/>
  </mergeCells>
  <phoneticPr fontId="13" type="noConversion"/>
  <printOptions horizontalCentered="1"/>
  <pageMargins left="0.75138888888888899" right="0.27500000000000002" top="1" bottom="1" header="0.51180555555555596" footer="0.51180555555555596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计划汇总表</vt:lpstr>
      <vt:lpstr>计划申报表</vt:lpstr>
      <vt:lpstr>Sheet3</vt:lpstr>
      <vt:lpstr>计划申报表!Print_Titles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2017-12-06T10:07:34Z</cp:lastPrinted>
  <dcterms:created xsi:type="dcterms:W3CDTF">2016-06-27T08:17:00Z</dcterms:created>
  <dcterms:modified xsi:type="dcterms:W3CDTF">2017-12-06T10:07:36Z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