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40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<sst xmlns="http://schemas.openxmlformats.org/spreadsheetml/2006/main" count="466" uniqueCount="307">
  <si>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</si>
  <si>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</si>
  <si>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</si>
  <si>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</si>
  <si>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</si>
  <si>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</si>
  <si>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</si>
  <si>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</si>
  <si>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</si>
  <si>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</si>
  <si>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</si>
  <si>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</si>
  <si>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</si>
  <si>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</si>
  <si>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</si>
  <si>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</si>
  <si>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</si>
  <si>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</si>
  <si>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</si>
  <si>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一般公共预算收入</t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</si>
  <si>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</si>
  <si>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</si>
  <si>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</si>
  <si>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</si>
  <si>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</si>
  <si>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</si>
  <si>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</si>
  <si>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</si>
  <si>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</si>
  <si>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</si>
  <si>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</si>
  <si>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</si>
  <si>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</si>
  <si>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</si>
  <si>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1-7月岳阳市主要经济指标完成情况表</t>
  </si>
  <si>
    <t>主要指标</t>
  </si>
  <si>
    <t>单 位</t>
  </si>
  <si>
    <t>总量</t>
  </si>
  <si>
    <t>增 幅（%）</t>
  </si>
  <si>
    <t>生产总值</t>
  </si>
  <si>
    <t>亿元</t>
  </si>
  <si>
    <t>季度公布</t>
  </si>
  <si>
    <t xml:space="preserve">  第一产业</t>
  </si>
  <si>
    <t xml:space="preserve">  第二产业</t>
  </si>
  <si>
    <t xml:space="preserve">  第三产业</t>
  </si>
  <si>
    <t xml:space="preserve">  一般公共预算地方收入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</si>
  <si>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</si>
  <si>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</si>
  <si>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</si>
  <si>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</si>
  <si>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</si>
  <si>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</si>
  <si>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</si>
  <si>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</si>
  <si>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</si>
  <si>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</si>
  <si>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</si>
  <si>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</si>
  <si>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</si>
  <si>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</si>
  <si>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</si>
  <si>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</si>
  <si>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</si>
  <si>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</si>
  <si>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</si>
  <si>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</si>
  <si>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</si>
  <si>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</si>
  <si>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</si>
  <si>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</si>
  <si>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</si>
  <si>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</si>
  <si>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</si>
  <si>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</si>
  <si>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</si>
  <si>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</si>
  <si>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</si>
  <si>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</si>
  <si>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</si>
  <si>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</si>
  <si>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</si>
  <si>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</si>
  <si>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</si>
  <si>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</si>
  <si>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</si>
  <si>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</si>
  <si>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</si>
  <si>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</si>
  <si>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</si>
  <si>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</si>
  <si>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</si>
  <si>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</si>
  <si>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</si>
  <si>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</si>
  <si>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</si>
  <si>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</si>
  <si>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</si>
  <si>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</si>
  <si>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</si>
  <si>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</si>
  <si>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</si>
  <si>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</si>
  <si>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</si>
  <si>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</si>
  <si>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</si>
  <si>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</si>
  <si>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</si>
  <si>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</si>
  <si>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</si>
  <si>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</si>
  <si>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</si>
  <si>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</si>
  <si>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</si>
  <si>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</si>
  <si>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</si>
  <si>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</si>
  <si>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</si>
  <si>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</si>
  <si>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</si>
  <si>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</si>
  <si>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</si>
  <si>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</si>
  <si>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</si>
  <si>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</si>
  <si>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</si>
  <si>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</si>
  <si>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</si>
  <si>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</si>
  <si>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</si>
  <si>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</si>
  <si>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</si>
  <si>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</si>
  <si>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</si>
  <si>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</si>
  <si>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</si>
  <si>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</si>
  <si>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</si>
  <si>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</si>
  <si>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</si>
  <si>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</si>
  <si>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</si>
  <si>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</si>
  <si>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</si>
  <si>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</si>
  <si>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</si>
  <si>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</si>
  <si>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</si>
  <si>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</si>
  <si>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</si>
  <si>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</si>
  <si>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</si>
  <si>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</si>
  <si>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</si>
  <si>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</si>
  <si>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</si>
  <si>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</si>
  <si>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</si>
  <si>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</si>
  <si>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</si>
  <si>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</si>
  <si>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</si>
  <si>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</si>
  <si>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</si>
  <si>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</si>
  <si>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</si>
  <si>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</si>
  <si>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</si>
  <si>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</si>
  <si>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</si>
  <si>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</si>
  <si>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</si>
  <si>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</si>
  <si>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</si>
  <si>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</si>
  <si>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</si>
  <si>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</si>
  <si>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</si>
  <si>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</si>
  <si>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</si>
  <si>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</si>
  <si>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</si>
  <si>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</si>
  <si>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</si>
  <si>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</si>
  <si>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</si>
  <si>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</si>
  <si>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</si>
  <si>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</si>
  <si>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</si>
  <si>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</si>
  <si>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</si>
  <si>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</si>
  <si>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</si>
  <si>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</si>
  <si>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</si>
  <si>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</si>
  <si>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</si>
  <si>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</si>
  <si>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</si>
  <si>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</si>
  <si>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</si>
  <si>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</si>
  <si>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</si>
  <si>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</si>
  <si>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</si>
  <si>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</si>
  <si>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</si>
  <si>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</si>
  <si>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</si>
  <si>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</si>
  <si>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</si>
  <si>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</si>
  <si>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</si>
  <si>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</si>
  <si>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</si>
  <si>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</si>
  <si>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</si>
  <si>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</si>
  <si>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</si>
  <si>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</si>
  <si>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</si>
  <si>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</si>
  <si>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</si>
  <si>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</si>
  <si>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</si>
  <si>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</si>
  <si>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</si>
  <si>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</si>
  <si>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</si>
  <si>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</si>
  <si>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</si>
  <si>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</si>
  <si>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</si>
  <si>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</si>
  <si>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运输方式</t>
  </si>
  <si>
    <t xml:space="preserve">  水路运输</t>
  </si>
  <si>
    <t xml:space="preserve">  铁路运输</t>
  </si>
  <si>
    <t xml:space="preserve">  公路运输</t>
  </si>
  <si>
    <t xml:space="preserve">  航空运输</t>
  </si>
  <si>
    <t>贸易方式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</si>
  <si>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</si>
  <si>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</si>
  <si>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</si>
  <si>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</si>
  <si>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</si>
  <si>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区内来料加工</t>
  </si>
  <si>
    <t>/</t>
  </si>
  <si>
    <t xml:space="preserve">  区内物流货物</t>
  </si>
  <si>
    <t xml:space="preserve">  境外设备进区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</si>
  <si>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</si>
  <si>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</si>
  <si>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</si>
  <si>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</si>
  <si>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</si>
  <si>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</si>
  <si>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</si>
  <si>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</si>
  <si>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</si>
  <si>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</si>
  <si>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</si>
  <si>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</si>
  <si>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</si>
  <si>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</si>
  <si>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</si>
  <si>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</si>
  <si>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</si>
  <si>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</si>
  <si>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</si>
  <si>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</si>
  <si>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</si>
  <si>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</si>
  <si>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</si>
  <si>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</si>
  <si>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</si>
  <si>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r>
      <t>注：</t>
    </r>
    <r>
      <rPr>
        <sz val="10"/>
        <rFont val="宋体"/>
        <family val="0"/>
      </rPr>
      <t>以上数据由市财政局、市人民银行提供。</t>
    </r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</si>
  <si>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</si>
  <si>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</si>
  <si>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</si>
  <si>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</si>
  <si>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</si>
  <si>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</si>
  <si>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</si>
  <si>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</si>
  <si>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</si>
  <si>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</si>
  <si>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</si>
  <si>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</si>
  <si>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</si>
  <si>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</si>
  <si>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</si>
  <si>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</si>
  <si>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</si>
  <si>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r>
      <t>2019年1—7</t>
    </r>
    <r>
      <rPr>
        <b/>
        <sz val="20"/>
        <rFont val="宋体"/>
        <family val="0"/>
      </rPr>
      <t>月岳阳市各县（市）区主要经济指标（二）</t>
    </r>
  </si>
  <si>
    <t>规模工业增加值</t>
  </si>
  <si>
    <t>一般公共预算地方收入</t>
  </si>
  <si>
    <t>增幅
（%）</t>
  </si>
  <si>
    <t>排位</t>
  </si>
  <si>
    <t>岳阳楼区</t>
  </si>
  <si>
    <t>经济技术
开发区</t>
  </si>
  <si>
    <t>南湖新区</t>
  </si>
  <si>
    <t xml:space="preserve"> </t>
  </si>
  <si>
    <t>1-7月城陵矶新港区主要经济指标完成情况表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</si>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</sst>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"/>
    <numFmt numFmtId="179" formatCode="0.0_ "/>
    <numFmt numFmtId="180" formatCode="0.00_ "/>
    <numFmt numFmtId="181" formatCode="0_ "/>
    <numFmt numFmtId="182" formatCode="0.00_);[Red]\(0.00\)"/>
    <numFmt numFmtId="183" formatCode="0.0_);[Red]\(0.0\)"/>
    <numFmt numFmtId="184" formatCode="0_);[Red]\(0\)"/>
    <numFmt numFmtId="185" formatCode="0.0%"/>
  </numFmts>
  <fonts count="95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9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0"/>
      <name val="Helv"/>
      <family val="2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8"/>
      <name val="黑体"/>
      <family val="3"/>
    </font>
    <font>
      <sz val="16"/>
      <name val="宋体"/>
      <family val="0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2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6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64" fillId="2" borderId="0" applyNumberFormat="0" applyBorder="0" applyAlignment="0" applyProtection="0"/>
    <xf numFmtId="0" fontId="65" fillId="3" borderId="1" applyNumberFormat="0" applyAlignment="0" applyProtection="0"/>
    <xf numFmtId="176" fontId="20" fillId="0" borderId="0" applyFont="0" applyFill="0" applyBorder="0" applyAlignment="0" applyProtection="0"/>
    <xf numFmtId="0" fontId="0" fillId="0" borderId="0">
      <alignment/>
      <protection/>
    </xf>
    <xf numFmtId="41" fontId="20" fillId="0" borderId="0" applyFont="0" applyFill="0" applyBorder="0" applyAlignment="0" applyProtection="0"/>
    <xf numFmtId="0" fontId="64" fillId="4" borderId="0" applyNumberFormat="0" applyBorder="0" applyAlignment="0" applyProtection="0"/>
    <xf numFmtId="0" fontId="66" fillId="5" borderId="0" applyNumberFormat="0" applyBorder="0" applyAlignment="0" applyProtection="0"/>
    <xf numFmtId="43" fontId="20" fillId="0" borderId="0" applyFont="0" applyFill="0" applyBorder="0" applyAlignment="0" applyProtection="0"/>
    <xf numFmtId="0" fontId="67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67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>
      <alignment/>
      <protection/>
    </xf>
    <xf numFmtId="0" fontId="70" fillId="0" borderId="0" applyNumberFormat="0" applyFill="0" applyBorder="0" applyAlignment="0" applyProtection="0"/>
    <xf numFmtId="0" fontId="5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67" fillId="9" borderId="0" applyNumberFormat="0" applyBorder="0" applyAlignment="0" applyProtection="0"/>
    <xf numFmtId="0" fontId="68" fillId="0" borderId="5" applyNumberFormat="0" applyFill="0" applyAlignment="0" applyProtection="0"/>
    <xf numFmtId="0" fontId="67" fillId="10" borderId="0" applyNumberFormat="0" applyBorder="0" applyAlignment="0" applyProtection="0"/>
    <xf numFmtId="0" fontId="74" fillId="11" borderId="6" applyNumberFormat="0" applyAlignment="0" applyProtection="0"/>
    <xf numFmtId="0" fontId="75" fillId="11" borderId="1" applyNumberFormat="0" applyAlignment="0" applyProtection="0"/>
    <xf numFmtId="0" fontId="76" fillId="12" borderId="7" applyNumberFormat="0" applyAlignment="0" applyProtection="0"/>
    <xf numFmtId="0" fontId="64" fillId="13" borderId="0" applyNumberFormat="0" applyBorder="0" applyAlignment="0" applyProtection="0"/>
    <xf numFmtId="0" fontId="67" fillId="14" borderId="0" applyNumberFormat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15" borderId="0" applyNumberFormat="0" applyBorder="0" applyAlignment="0" applyProtection="0"/>
    <xf numFmtId="0" fontId="0" fillId="0" borderId="0">
      <alignment/>
      <protection/>
    </xf>
    <xf numFmtId="0" fontId="80" fillId="16" borderId="0" applyNumberFormat="0" applyBorder="0" applyAlignment="0" applyProtection="0"/>
    <xf numFmtId="0" fontId="64" fillId="17" borderId="0" applyNumberFormat="0" applyBorder="0" applyAlignment="0" applyProtection="0"/>
    <xf numFmtId="0" fontId="67" fillId="18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4">
    <xf numFmtId="0" fontId="0" fillId="0" borderId="0" xfId="0" applyFont="1" applyAlignment="1">
      <alignment/>
    </xf>
    <xf numFmtId="0" fontId="1" fillId="0" borderId="0" xfId="76" applyFont="1">
      <alignment/>
      <protection/>
    </xf>
    <xf numFmtId="0" fontId="0" fillId="0" borderId="0" xfId="76" applyFont="1">
      <alignment/>
      <protection/>
    </xf>
    <xf numFmtId="0" fontId="0" fillId="0" borderId="0" xfId="76" applyFont="1" applyAlignment="1">
      <alignment horizontal="center"/>
      <protection/>
    </xf>
    <xf numFmtId="0" fontId="81" fillId="0" borderId="0" xfId="76" applyFont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178" fontId="4" fillId="0" borderId="11" xfId="76" applyNumberFormat="1" applyFont="1" applyBorder="1" applyAlignment="1">
      <alignment horizontal="center" vertical="center" wrapText="1"/>
      <protection/>
    </xf>
    <xf numFmtId="0" fontId="4" fillId="0" borderId="12" xfId="76" applyFont="1" applyBorder="1" applyAlignment="1">
      <alignment horizontal="center" vertical="center" wrapText="1"/>
      <protection/>
    </xf>
    <xf numFmtId="0" fontId="5" fillId="0" borderId="10" xfId="76" applyFont="1" applyBorder="1" applyAlignment="1">
      <alignment vertical="center"/>
      <protection/>
    </xf>
    <xf numFmtId="0" fontId="5" fillId="0" borderId="11" xfId="76" applyFont="1" applyBorder="1" applyAlignment="1">
      <alignment horizontal="center" vertical="center"/>
      <protection/>
    </xf>
    <xf numFmtId="178" fontId="6" fillId="0" borderId="12" xfId="76" applyNumberFormat="1" applyFont="1" applyBorder="1" applyAlignment="1">
      <alignment horizontal="right" vertical="center"/>
      <protection/>
    </xf>
    <xf numFmtId="0" fontId="1" fillId="0" borderId="0" xfId="76" applyFont="1" applyAlignment="1">
      <alignment horizontal="left" vertical="center"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8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center" vertical="center" wrapText="1"/>
    </xf>
    <xf numFmtId="57" fontId="10" fillId="0" borderId="13" xfId="0" applyNumberFormat="1" applyFont="1" applyBorder="1" applyAlignment="1">
      <alignment horizontal="center" vertical="center" wrapText="1"/>
    </xf>
    <xf numFmtId="57" fontId="10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83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179" fontId="84" fillId="0" borderId="11" xfId="0" applyNumberFormat="1" applyFont="1" applyFill="1" applyBorder="1" applyAlignment="1">
      <alignment horizontal="center" vertical="center" wrapText="1"/>
    </xf>
    <xf numFmtId="180" fontId="84" fillId="0" borderId="11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9" fontId="13" fillId="0" borderId="11" xfId="0" applyNumberFormat="1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81" fontId="15" fillId="0" borderId="11" xfId="75" applyNumberFormat="1" applyFont="1" applyFill="1" applyBorder="1" applyAlignment="1">
      <alignment horizontal="center" vertical="center"/>
      <protection/>
    </xf>
    <xf numFmtId="179" fontId="16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80" fontId="7" fillId="0" borderId="0" xfId="0" applyNumberFormat="1" applyFont="1" applyBorder="1" applyAlignment="1">
      <alignment wrapText="1"/>
    </xf>
    <xf numFmtId="179" fontId="7" fillId="0" borderId="0" xfId="0" applyNumberFormat="1" applyFont="1" applyBorder="1" applyAlignment="1">
      <alignment wrapText="1"/>
    </xf>
    <xf numFmtId="0" fontId="18" fillId="33" borderId="13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83" fillId="0" borderId="12" xfId="0" applyFont="1" applyBorder="1" applyAlignment="1">
      <alignment horizontal="center" vertical="center" wrapText="1"/>
    </xf>
    <xf numFmtId="179" fontId="84" fillId="0" borderId="12" xfId="0" applyNumberFormat="1" applyFont="1" applyFill="1" applyBorder="1" applyAlignment="1">
      <alignment horizontal="center" vertical="center" wrapText="1"/>
    </xf>
    <xf numFmtId="179" fontId="13" fillId="0" borderId="12" xfId="0" applyNumberFormat="1" applyFont="1" applyBorder="1" applyAlignment="1">
      <alignment horizontal="center" vertical="center" wrapText="1"/>
    </xf>
    <xf numFmtId="182" fontId="16" fillId="0" borderId="11" xfId="0" applyNumberFormat="1" applyFont="1" applyBorder="1" applyAlignment="1">
      <alignment horizontal="center" vertical="center" wrapText="1"/>
    </xf>
    <xf numFmtId="178" fontId="16" fillId="0" borderId="11" xfId="0" applyNumberFormat="1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1" fontId="15" fillId="0" borderId="12" xfId="75" applyNumberFormat="1" applyFont="1" applyFill="1" applyBorder="1" applyAlignment="1">
      <alignment horizontal="center" vertical="center"/>
      <protection/>
    </xf>
    <xf numFmtId="183" fontId="16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86" fillId="34" borderId="13" xfId="0" applyFont="1" applyFill="1" applyBorder="1" applyAlignment="1">
      <alignment horizontal="right" vertical="center"/>
    </xf>
    <xf numFmtId="0" fontId="84" fillId="34" borderId="10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181" fontId="84" fillId="0" borderId="11" xfId="0" applyNumberFormat="1" applyFont="1" applyBorder="1" applyAlignment="1">
      <alignment horizontal="center" vertical="center" wrapText="1"/>
    </xf>
    <xf numFmtId="181" fontId="84" fillId="0" borderId="12" xfId="0" applyNumberFormat="1" applyFont="1" applyBorder="1" applyAlignment="1">
      <alignment horizontal="center" vertical="center" wrapText="1"/>
    </xf>
    <xf numFmtId="179" fontId="19" fillId="0" borderId="0" xfId="0" applyNumberFormat="1" applyFont="1" applyBorder="1" applyAlignment="1">
      <alignment wrapText="1"/>
    </xf>
    <xf numFmtId="0" fontId="84" fillId="34" borderId="15" xfId="0" applyFont="1" applyFill="1" applyBorder="1" applyAlignment="1">
      <alignment horizontal="left" vertical="center"/>
    </xf>
    <xf numFmtId="179" fontId="13" fillId="0" borderId="16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85" fillId="34" borderId="15" xfId="0" applyFont="1" applyFill="1" applyBorder="1" applyAlignment="1">
      <alignment horizontal="left" vertical="center"/>
    </xf>
    <xf numFmtId="179" fontId="16" fillId="0" borderId="18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horizontal="right" vertical="center"/>
    </xf>
    <xf numFmtId="0" fontId="84" fillId="34" borderId="19" xfId="0" applyFont="1" applyFill="1" applyBorder="1" applyAlignment="1">
      <alignment horizontal="left" vertical="center"/>
    </xf>
    <xf numFmtId="179" fontId="16" fillId="0" borderId="20" xfId="0" applyNumberFormat="1" applyFont="1" applyBorder="1" applyAlignment="1">
      <alignment horizontal="right" vertical="center"/>
    </xf>
    <xf numFmtId="179" fontId="16" fillId="0" borderId="13" xfId="0" applyNumberFormat="1" applyFont="1" applyBorder="1" applyAlignment="1">
      <alignment horizontal="right" vertical="center"/>
    </xf>
    <xf numFmtId="0" fontId="87" fillId="0" borderId="0" xfId="0" applyFont="1" applyAlignment="1">
      <alignment vertical="center"/>
    </xf>
    <xf numFmtId="0" fontId="18" fillId="0" borderId="0" xfId="0" applyFont="1" applyAlignment="1">
      <alignment/>
    </xf>
    <xf numFmtId="183" fontId="0" fillId="0" borderId="0" xfId="0" applyNumberFormat="1" applyFont="1" applyAlignment="1">
      <alignment/>
    </xf>
    <xf numFmtId="0" fontId="20" fillId="0" borderId="0" xfId="0" applyFont="1" applyAlignment="1">
      <alignment/>
    </xf>
    <xf numFmtId="183" fontId="20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Fill="1" applyBorder="1" applyAlignment="1">
      <alignment horizontal="right" vertical="center"/>
    </xf>
    <xf numFmtId="0" fontId="84" fillId="34" borderId="10" xfId="0" applyFont="1" applyFill="1" applyBorder="1" applyAlignment="1">
      <alignment horizontal="center" vertical="center"/>
    </xf>
    <xf numFmtId="0" fontId="84" fillId="34" borderId="11" xfId="0" applyFont="1" applyFill="1" applyBorder="1" applyAlignment="1">
      <alignment horizontal="center" vertical="center"/>
    </xf>
    <xf numFmtId="183" fontId="84" fillId="34" borderId="12" xfId="0" applyNumberFormat="1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vertical="center"/>
    </xf>
    <xf numFmtId="179" fontId="16" fillId="34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85" fillId="34" borderId="15" xfId="0" applyFont="1" applyFill="1" applyBorder="1" applyAlignment="1">
      <alignment vertical="center"/>
    </xf>
    <xf numFmtId="179" fontId="18" fillId="0" borderId="0" xfId="0" applyNumberFormat="1" applyFont="1" applyAlignment="1">
      <alignment/>
    </xf>
    <xf numFmtId="0" fontId="85" fillId="0" borderId="15" xfId="0" applyFont="1" applyFill="1" applyBorder="1" applyAlignment="1">
      <alignment vertical="center"/>
    </xf>
    <xf numFmtId="0" fontId="84" fillId="34" borderId="19" xfId="0" applyFont="1" applyFill="1" applyBorder="1" applyAlignment="1">
      <alignment vertical="center"/>
    </xf>
    <xf numFmtId="184" fontId="84" fillId="34" borderId="11" xfId="0" applyNumberFormat="1" applyFont="1" applyFill="1" applyBorder="1" applyAlignment="1">
      <alignment horizontal="center" vertical="center"/>
    </xf>
    <xf numFmtId="184" fontId="84" fillId="34" borderId="10" xfId="0" applyNumberFormat="1" applyFont="1" applyFill="1" applyBorder="1" applyAlignment="1">
      <alignment horizontal="center" vertical="center"/>
    </xf>
    <xf numFmtId="183" fontId="84" fillId="34" borderId="12" xfId="0" applyNumberFormat="1" applyFont="1" applyFill="1" applyBorder="1" applyAlignment="1">
      <alignment horizontal="center" vertical="center"/>
    </xf>
    <xf numFmtId="0" fontId="84" fillId="34" borderId="21" xfId="0" applyFont="1" applyFill="1" applyBorder="1" applyAlignment="1">
      <alignment vertical="center"/>
    </xf>
    <xf numFmtId="2" fontId="16" fillId="34" borderId="18" xfId="0" applyNumberFormat="1" applyFont="1" applyFill="1" applyBorder="1" applyAlignment="1">
      <alignment horizontal="right" vertical="center"/>
    </xf>
    <xf numFmtId="2" fontId="16" fillId="34" borderId="0" xfId="0" applyNumberFormat="1" applyFont="1" applyFill="1" applyBorder="1" applyAlignment="1">
      <alignment horizontal="right" vertical="center"/>
    </xf>
    <xf numFmtId="179" fontId="16" fillId="34" borderId="0" xfId="0" applyNumberFormat="1" applyFont="1" applyFill="1" applyBorder="1" applyAlignment="1">
      <alignment horizontal="right" vertical="center"/>
    </xf>
    <xf numFmtId="0" fontId="85" fillId="34" borderId="19" xfId="0" applyFont="1" applyFill="1" applyBorder="1" applyAlignment="1">
      <alignment vertical="center"/>
    </xf>
    <xf numFmtId="183" fontId="85" fillId="0" borderId="0" xfId="0" applyNumberFormat="1" applyFont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 horizontal="center"/>
    </xf>
    <xf numFmtId="0" fontId="86" fillId="33" borderId="13" xfId="0" applyFont="1" applyFill="1" applyBorder="1" applyAlignment="1">
      <alignment horizontal="center" vertical="center"/>
    </xf>
    <xf numFmtId="0" fontId="78" fillId="0" borderId="22" xfId="0" applyFon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88" fillId="0" borderId="0" xfId="0" applyFont="1" applyAlignment="1">
      <alignment/>
    </xf>
    <xf numFmtId="0" fontId="78" fillId="0" borderId="23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center" wrapText="1"/>
    </xf>
    <xf numFmtId="0" fontId="84" fillId="33" borderId="25" xfId="0" applyFont="1" applyFill="1" applyBorder="1" applyAlignment="1">
      <alignment horizontal="center" vertical="center" wrapText="1"/>
    </xf>
    <xf numFmtId="0" fontId="84" fillId="0" borderId="11" xfId="73" applyFont="1" applyFill="1" applyBorder="1" applyAlignment="1" applyProtection="1">
      <alignment horizontal="center" vertical="center"/>
      <protection locked="0"/>
    </xf>
    <xf numFmtId="0" fontId="84" fillId="0" borderId="12" xfId="73" applyFont="1" applyFill="1" applyBorder="1" applyAlignment="1" applyProtection="1">
      <alignment horizontal="center" vertical="center"/>
      <protection locked="0"/>
    </xf>
    <xf numFmtId="0" fontId="85" fillId="33" borderId="26" xfId="0" applyFont="1" applyFill="1" applyBorder="1" applyAlignment="1">
      <alignment horizontal="left" vertical="center" wrapText="1"/>
    </xf>
    <xf numFmtId="2" fontId="16" fillId="33" borderId="27" xfId="0" applyNumberFormat="1" applyFont="1" applyFill="1" applyBorder="1" applyAlignment="1">
      <alignment horizontal="right" vertical="center" wrapText="1"/>
    </xf>
    <xf numFmtId="178" fontId="16" fillId="33" borderId="17" xfId="0" applyNumberFormat="1" applyFont="1" applyFill="1" applyBorder="1" applyAlignment="1">
      <alignment horizontal="right" vertical="center" wrapText="1"/>
    </xf>
    <xf numFmtId="178" fontId="16" fillId="33" borderId="0" xfId="0" applyNumberFormat="1" applyFont="1" applyFill="1" applyBorder="1" applyAlignment="1">
      <alignment horizontal="right" vertical="center" wrapText="1"/>
    </xf>
    <xf numFmtId="0" fontId="85" fillId="33" borderId="28" xfId="0" applyFont="1" applyFill="1" applyBorder="1" applyAlignment="1">
      <alignment horizontal="left" vertical="center" wrapText="1"/>
    </xf>
    <xf numFmtId="2" fontId="16" fillId="33" borderId="29" xfId="0" applyNumberFormat="1" applyFont="1" applyFill="1" applyBorder="1" applyAlignment="1">
      <alignment horizontal="right" vertical="center" wrapText="1"/>
    </xf>
    <xf numFmtId="178" fontId="16" fillId="33" borderId="30" xfId="0" applyNumberFormat="1" applyFont="1" applyFill="1" applyBorder="1" applyAlignment="1">
      <alignment horizontal="right" vertical="center" wrapText="1"/>
    </xf>
    <xf numFmtId="0" fontId="9" fillId="0" borderId="0" xfId="73" applyFont="1" applyBorder="1" applyAlignment="1" applyProtection="1">
      <alignment horizontal="center" vertical="center"/>
      <protection locked="0"/>
    </xf>
    <xf numFmtId="0" fontId="23" fillId="0" borderId="0" xfId="73" applyFont="1" applyBorder="1" applyAlignment="1" applyProtection="1">
      <alignment horizontal="center" vertical="center"/>
      <protection locked="0"/>
    </xf>
    <xf numFmtId="0" fontId="24" fillId="0" borderId="0" xfId="73" applyFont="1" applyBorder="1" applyAlignment="1" applyProtection="1">
      <alignment horizontal="center" vertical="center"/>
      <protection locked="0"/>
    </xf>
    <xf numFmtId="0" fontId="85" fillId="0" borderId="0" xfId="73" applyFont="1" applyBorder="1" applyAlignment="1" applyProtection="1">
      <alignment/>
      <protection locked="0"/>
    </xf>
    <xf numFmtId="0" fontId="86" fillId="0" borderId="0" xfId="73" applyFont="1" applyFill="1" applyBorder="1" applyProtection="1">
      <alignment/>
      <protection locked="0"/>
    </xf>
    <xf numFmtId="0" fontId="84" fillId="0" borderId="10" xfId="73" applyFont="1" applyBorder="1" applyAlignment="1" applyProtection="1">
      <alignment horizontal="center" vertical="center"/>
      <protection locked="0"/>
    </xf>
    <xf numFmtId="181" fontId="84" fillId="0" borderId="21" xfId="73" applyNumberFormat="1" applyFont="1" applyBorder="1" applyAlignment="1" applyProtection="1">
      <alignment horizontal="left" vertical="center" wrapText="1"/>
      <protection locked="0"/>
    </xf>
    <xf numFmtId="181" fontId="84" fillId="0" borderId="17" xfId="73" applyNumberFormat="1" applyFont="1" applyBorder="1" applyAlignment="1" applyProtection="1">
      <alignment horizontal="center" vertical="center" wrapText="1"/>
      <protection locked="0"/>
    </xf>
    <xf numFmtId="180" fontId="13" fillId="0" borderId="16" xfId="73" applyNumberFormat="1" applyFont="1" applyFill="1" applyBorder="1" applyAlignment="1" applyProtection="1">
      <alignment horizontal="right" vertical="center"/>
      <protection/>
    </xf>
    <xf numFmtId="179" fontId="13" fillId="0" borderId="17" xfId="73" applyNumberFormat="1" applyFont="1" applyFill="1" applyBorder="1" applyAlignment="1" applyProtection="1">
      <alignment horizontal="right" vertical="center"/>
      <protection/>
    </xf>
    <xf numFmtId="181" fontId="85" fillId="0" borderId="15" xfId="73" applyNumberFormat="1" applyFont="1" applyBorder="1" applyAlignment="1" applyProtection="1">
      <alignment vertical="center" wrapText="1"/>
      <protection locked="0"/>
    </xf>
    <xf numFmtId="181" fontId="85" fillId="0" borderId="0" xfId="73" applyNumberFormat="1" applyFont="1" applyBorder="1" applyAlignment="1" applyProtection="1">
      <alignment horizontal="center" vertical="center" wrapText="1"/>
      <protection locked="0"/>
    </xf>
    <xf numFmtId="180" fontId="16" fillId="0" borderId="18" xfId="73" applyNumberFormat="1" applyFont="1" applyFill="1" applyBorder="1" applyAlignment="1" applyProtection="1">
      <alignment horizontal="right" vertical="center"/>
      <protection/>
    </xf>
    <xf numFmtId="179" fontId="16" fillId="0" borderId="0" xfId="73" applyNumberFormat="1" applyFont="1" applyFill="1" applyBorder="1" applyAlignment="1" applyProtection="1">
      <alignment horizontal="right" vertical="center"/>
      <protection/>
    </xf>
    <xf numFmtId="181" fontId="85" fillId="0" borderId="15" xfId="73" applyNumberFormat="1" applyFont="1" applyBorder="1" applyAlignment="1" applyProtection="1">
      <alignment horizontal="center" vertical="center" wrapText="1"/>
      <protection locked="0"/>
    </xf>
    <xf numFmtId="181" fontId="85" fillId="0" borderId="15" xfId="73" applyNumberFormat="1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81" fontId="16" fillId="0" borderId="18" xfId="73" applyNumberFormat="1" applyFont="1" applyBorder="1" applyAlignment="1" applyProtection="1">
      <alignment horizontal="right" vertical="center" wrapText="1"/>
      <protection locked="0"/>
    </xf>
    <xf numFmtId="181" fontId="16" fillId="0" borderId="0" xfId="73" applyNumberFormat="1" applyFont="1" applyBorder="1" applyAlignment="1" applyProtection="1">
      <alignment horizontal="right" vertical="center" wrapText="1"/>
      <protection locked="0"/>
    </xf>
    <xf numFmtId="0" fontId="85" fillId="34" borderId="0" xfId="0" applyFont="1" applyFill="1" applyBorder="1" applyAlignment="1">
      <alignment horizontal="center" vertical="center"/>
    </xf>
    <xf numFmtId="180" fontId="16" fillId="0" borderId="18" xfId="0" applyNumberFormat="1" applyFont="1" applyBorder="1" applyAlignment="1">
      <alignment horizontal="right" vertical="center"/>
    </xf>
    <xf numFmtId="0" fontId="85" fillId="34" borderId="19" xfId="0" applyFont="1" applyFill="1" applyBorder="1" applyAlignment="1">
      <alignment horizontal="left" vertical="center"/>
    </xf>
    <xf numFmtId="0" fontId="85" fillId="34" borderId="13" xfId="0" applyFont="1" applyFill="1" applyBorder="1" applyAlignment="1">
      <alignment horizontal="center" vertical="center"/>
    </xf>
    <xf numFmtId="180" fontId="16" fillId="0" borderId="20" xfId="0" applyNumberFormat="1" applyFont="1" applyBorder="1" applyAlignment="1">
      <alignment horizontal="right" vertical="center"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6" fillId="0" borderId="0" xfId="0" applyFont="1" applyAlignment="1">
      <alignment/>
    </xf>
    <xf numFmtId="0" fontId="90" fillId="0" borderId="0" xfId="0" applyFont="1" applyAlignment="1">
      <alignment/>
    </xf>
    <xf numFmtId="0" fontId="84" fillId="34" borderId="12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vertical="center"/>
    </xf>
    <xf numFmtId="0" fontId="84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78" fontId="91" fillId="0" borderId="0" xfId="0" applyNumberFormat="1" applyFont="1" applyAlignment="1">
      <alignment/>
    </xf>
    <xf numFmtId="0" fontId="85" fillId="0" borderId="15" xfId="0" applyFont="1" applyBorder="1" applyAlignment="1">
      <alignment vertical="center"/>
    </xf>
    <xf numFmtId="0" fontId="85" fillId="0" borderId="1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3" fillId="0" borderId="15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92" fillId="0" borderId="19" xfId="0" applyFont="1" applyBorder="1" applyAlignment="1">
      <alignment vertical="center"/>
    </xf>
    <xf numFmtId="0" fontId="9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6" fillId="33" borderId="0" xfId="0" applyFont="1" applyFill="1" applyBorder="1" applyAlignment="1">
      <alignment horizontal="right" vertical="center"/>
    </xf>
    <xf numFmtId="0" fontId="84" fillId="34" borderId="14" xfId="0" applyFont="1" applyFill="1" applyBorder="1" applyAlignment="1">
      <alignment horizontal="center" vertical="center"/>
    </xf>
    <xf numFmtId="49" fontId="84" fillId="34" borderId="17" xfId="0" applyNumberFormat="1" applyFont="1" applyFill="1" applyBorder="1" applyAlignment="1">
      <alignment horizontal="left" vertical="center"/>
    </xf>
    <xf numFmtId="178" fontId="16" fillId="34" borderId="18" xfId="0" applyNumberFormat="1" applyFont="1" applyFill="1" applyBorder="1" applyAlignment="1">
      <alignment horizontal="right" vertical="center"/>
    </xf>
    <xf numFmtId="49" fontId="85" fillId="34" borderId="0" xfId="0" applyNumberFormat="1" applyFont="1" applyFill="1" applyBorder="1" applyAlignment="1">
      <alignment horizontal="left" vertical="center"/>
    </xf>
    <xf numFmtId="49" fontId="85" fillId="34" borderId="13" xfId="0" applyNumberFormat="1" applyFont="1" applyFill="1" applyBorder="1" applyAlignment="1">
      <alignment horizontal="left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left" vertical="center"/>
    </xf>
    <xf numFmtId="0" fontId="84" fillId="0" borderId="18" xfId="0" applyFont="1" applyBorder="1" applyAlignment="1">
      <alignment horizontal="center" vertical="center"/>
    </xf>
    <xf numFmtId="180" fontId="16" fillId="0" borderId="16" xfId="0" applyNumberFormat="1" applyFont="1" applyBorder="1" applyAlignment="1">
      <alignment horizontal="right" vertical="center"/>
    </xf>
    <xf numFmtId="179" fontId="16" fillId="0" borderId="17" xfId="0" applyNumberFormat="1" applyFont="1" applyBorder="1" applyAlignment="1">
      <alignment horizontal="right" vertical="center"/>
    </xf>
    <xf numFmtId="0" fontId="85" fillId="0" borderId="15" xfId="0" applyFont="1" applyBorder="1" applyAlignment="1">
      <alignment horizontal="left" vertical="center"/>
    </xf>
    <xf numFmtId="0" fontId="85" fillId="0" borderId="19" xfId="0" applyFont="1" applyBorder="1" applyAlignment="1">
      <alignment vertical="center"/>
    </xf>
    <xf numFmtId="0" fontId="85" fillId="0" borderId="24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right" vertical="center"/>
    </xf>
    <xf numFmtId="0" fontId="87" fillId="0" borderId="17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8" fillId="0" borderId="13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1" fontId="13" fillId="0" borderId="16" xfId="0" applyNumberFormat="1" applyFont="1" applyFill="1" applyBorder="1" applyAlignment="1">
      <alignment horizontal="right" vertical="center" wrapText="1"/>
    </xf>
    <xf numFmtId="179" fontId="13" fillId="0" borderId="17" xfId="0" applyNumberFormat="1" applyFont="1" applyFill="1" applyBorder="1" applyAlignment="1">
      <alignment horizontal="right" vertical="center" wrapText="1"/>
    </xf>
    <xf numFmtId="181" fontId="13" fillId="0" borderId="17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81" fontId="16" fillId="0" borderId="16" xfId="0" applyNumberFormat="1" applyFont="1" applyFill="1" applyBorder="1" applyAlignment="1">
      <alignment horizontal="right" vertical="center" wrapText="1"/>
    </xf>
    <xf numFmtId="179" fontId="16" fillId="0" borderId="17" xfId="0" applyNumberFormat="1" applyFont="1" applyFill="1" applyBorder="1" applyAlignment="1">
      <alignment horizontal="right" vertical="center" wrapText="1"/>
    </xf>
    <xf numFmtId="181" fontId="16" fillId="0" borderId="17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center" wrapText="1"/>
    </xf>
    <xf numFmtId="181" fontId="16" fillId="0" borderId="12" xfId="0" applyNumberFormat="1" applyFont="1" applyFill="1" applyBorder="1" applyAlignment="1">
      <alignment horizontal="right" vertical="center" wrapText="1"/>
    </xf>
    <xf numFmtId="179" fontId="16" fillId="0" borderId="14" xfId="0" applyNumberFormat="1" applyFont="1" applyFill="1" applyBorder="1" applyAlignment="1">
      <alignment horizontal="right" vertical="center" wrapText="1"/>
    </xf>
    <xf numFmtId="181" fontId="16" fillId="0" borderId="14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179" fontId="13" fillId="0" borderId="1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179" fontId="16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right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179" fontId="16" fillId="0" borderId="20" xfId="0" applyNumberFormat="1" applyFont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179" fontId="12" fillId="0" borderId="12" xfId="0" applyNumberFormat="1" applyFont="1" applyBorder="1" applyAlignment="1">
      <alignment horizontal="center" vertical="center"/>
    </xf>
    <xf numFmtId="0" fontId="84" fillId="0" borderId="21" xfId="0" applyFont="1" applyBorder="1" applyAlignment="1">
      <alignment horizontal="left" vertical="center"/>
    </xf>
    <xf numFmtId="0" fontId="38" fillId="0" borderId="0" xfId="76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5" fillId="0" borderId="10" xfId="76" applyFont="1" applyBorder="1" applyAlignment="1">
      <alignment horizontal="left" vertical="center"/>
      <protection/>
    </xf>
    <xf numFmtId="2" fontId="39" fillId="0" borderId="16" xfId="76" applyNumberFormat="1" applyFont="1" applyBorder="1" applyAlignment="1">
      <alignment horizontal="center" vertical="center"/>
      <protection/>
    </xf>
    <xf numFmtId="2" fontId="6" fillId="0" borderId="17" xfId="76" applyNumberFormat="1" applyFont="1" applyBorder="1" applyAlignment="1">
      <alignment horizontal="center" vertical="center"/>
      <protection/>
    </xf>
    <xf numFmtId="2" fontId="6" fillId="0" borderId="18" xfId="76" applyNumberFormat="1" applyFont="1" applyBorder="1" applyAlignment="1">
      <alignment horizontal="center" vertical="center"/>
      <protection/>
    </xf>
    <xf numFmtId="2" fontId="6" fillId="0" borderId="0" xfId="76" applyNumberFormat="1" applyFont="1" applyBorder="1" applyAlignment="1">
      <alignment horizontal="center" vertical="center"/>
      <protection/>
    </xf>
    <xf numFmtId="2" fontId="6" fillId="0" borderId="20" xfId="76" applyNumberFormat="1" applyFont="1" applyBorder="1" applyAlignment="1">
      <alignment horizontal="center" vertical="center"/>
      <protection/>
    </xf>
    <xf numFmtId="2" fontId="6" fillId="0" borderId="13" xfId="76" applyNumberFormat="1" applyFont="1" applyBorder="1" applyAlignment="1">
      <alignment horizontal="center" vertical="center"/>
      <protection/>
    </xf>
    <xf numFmtId="2" fontId="93" fillId="0" borderId="11" xfId="76" applyNumberFormat="1" applyFont="1" applyBorder="1" applyAlignment="1">
      <alignment vertical="center"/>
      <protection/>
    </xf>
    <xf numFmtId="178" fontId="93" fillId="0" borderId="12" xfId="76" applyNumberFormat="1" applyFont="1" applyBorder="1" applyAlignment="1">
      <alignment vertical="center"/>
      <protection/>
    </xf>
    <xf numFmtId="2" fontId="93" fillId="0" borderId="11" xfId="76" applyNumberFormat="1" applyFont="1" applyBorder="1" applyAlignment="1">
      <alignment horizontal="right" vertical="center"/>
      <protection/>
    </xf>
    <xf numFmtId="0" fontId="5" fillId="0" borderId="10" xfId="76" applyFont="1" applyFill="1" applyBorder="1" applyAlignment="1">
      <alignment vertical="center"/>
      <protection/>
    </xf>
    <xf numFmtId="0" fontId="5" fillId="0" borderId="10" xfId="76" applyFont="1" applyFill="1" applyBorder="1" applyAlignment="1">
      <alignment vertical="center" wrapText="1"/>
      <protection/>
    </xf>
    <xf numFmtId="180" fontId="94" fillId="0" borderId="11" xfId="75" applyNumberFormat="1" applyFont="1" applyFill="1" applyBorder="1" applyAlignment="1">
      <alignment horizontal="right" vertical="center"/>
      <protection/>
    </xf>
    <xf numFmtId="179" fontId="94" fillId="0" borderId="11" xfId="75" applyNumberFormat="1" applyFont="1" applyFill="1" applyBorder="1" applyAlignment="1">
      <alignment horizontal="right" vertical="center"/>
      <protection/>
    </xf>
    <xf numFmtId="1" fontId="39" fillId="0" borderId="16" xfId="76" applyNumberFormat="1" applyFont="1" applyBorder="1" applyAlignment="1">
      <alignment horizontal="center" vertical="center"/>
      <protection/>
    </xf>
    <xf numFmtId="1" fontId="39" fillId="0" borderId="17" xfId="76" applyNumberFormat="1" applyFont="1" applyBorder="1" applyAlignment="1">
      <alignment horizontal="center" vertical="center"/>
      <protection/>
    </xf>
    <xf numFmtId="1" fontId="39" fillId="0" borderId="20" xfId="76" applyNumberFormat="1" applyFont="1" applyBorder="1" applyAlignment="1">
      <alignment horizontal="center" vertical="center"/>
      <protection/>
    </xf>
    <xf numFmtId="1" fontId="39" fillId="0" borderId="13" xfId="76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82" fontId="43" fillId="0" borderId="16" xfId="0" applyNumberFormat="1" applyFont="1" applyBorder="1" applyAlignment="1">
      <alignment horizontal="center" vertical="center"/>
    </xf>
    <xf numFmtId="182" fontId="43" fillId="0" borderId="17" xfId="0" applyNumberFormat="1" applyFont="1" applyBorder="1" applyAlignment="1">
      <alignment horizontal="center" vertical="center"/>
    </xf>
    <xf numFmtId="9" fontId="43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9" fontId="43" fillId="0" borderId="0" xfId="0" applyNumberFormat="1" applyFont="1" applyBorder="1" applyAlignment="1">
      <alignment horizontal="center" vertical="center"/>
    </xf>
    <xf numFmtId="185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9" fontId="43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5" fontId="43" fillId="0" borderId="0" xfId="0" applyNumberFormat="1" applyFont="1" applyBorder="1" applyAlignment="1">
      <alignment horizontal="center" vertical="center" wrapText="1"/>
    </xf>
    <xf numFmtId="10" fontId="43" fillId="0" borderId="18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3 2 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常规 2 2 2" xfId="53"/>
    <cellStyle name="0,0&#13;&#10;NA&#13;&#10; 3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0,0&#13;&#10;NA&#13;&#10; 3 2 2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ColLevel_1" xfId="72"/>
    <cellStyle name="常规 2" xfId="73"/>
    <cellStyle name="RowLevel_1" xfId="74"/>
    <cellStyle name="常规_复件 月报-2005-01 2 2 2" xfId="75"/>
    <cellStyle name="常规 3" xfId="76"/>
    <cellStyle name="常规 3 3 2 2" xfId="77"/>
    <cellStyle name="常规 3 3 2 2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2003464</v>
          </cell>
          <cell r="C3">
            <v>-0.3942539353304255</v>
          </cell>
          <cell r="D3">
            <v>844297</v>
          </cell>
          <cell r="E3">
            <v>3.4889493315421163</v>
          </cell>
        </row>
        <row r="7">
          <cell r="B7">
            <v>13865</v>
          </cell>
          <cell r="C7">
            <v>10.381339065361033</v>
          </cell>
          <cell r="D7">
            <v>7747</v>
          </cell>
          <cell r="E7">
            <v>19.074700276667684</v>
          </cell>
        </row>
        <row r="8">
          <cell r="B8">
            <v>213728</v>
          </cell>
          <cell r="C8">
            <v>5.810654930170173</v>
          </cell>
          <cell r="D8">
            <v>51199</v>
          </cell>
          <cell r="E8">
            <v>-2.4595160983044337</v>
          </cell>
        </row>
        <row r="9">
          <cell r="B9">
            <v>37627</v>
          </cell>
          <cell r="C9">
            <v>-11.882625699632328</v>
          </cell>
          <cell r="D9">
            <v>12980</v>
          </cell>
          <cell r="E9">
            <v>-13.304835693294152</v>
          </cell>
        </row>
        <row r="11">
          <cell r="B11">
            <v>178065</v>
          </cell>
          <cell r="C11">
            <v>-4.624045249547393</v>
          </cell>
          <cell r="D11">
            <v>63150</v>
          </cell>
          <cell r="E11">
            <v>6.928781875444486</v>
          </cell>
        </row>
        <row r="12">
          <cell r="B12">
            <v>61865</v>
          </cell>
          <cell r="C12">
            <v>7.341152791754865</v>
          </cell>
          <cell r="D12">
            <v>17779</v>
          </cell>
          <cell r="E12">
            <v>1.3741589690956744</v>
          </cell>
        </row>
        <row r="13">
          <cell r="B13">
            <v>29441</v>
          </cell>
          <cell r="C13">
            <v>12.865631589035843</v>
          </cell>
          <cell r="D13">
            <v>16770</v>
          </cell>
          <cell r="E13">
            <v>9.314907763509538</v>
          </cell>
        </row>
        <row r="15">
          <cell r="B15">
            <v>100478</v>
          </cell>
          <cell r="C15">
            <v>-22.083501349297435</v>
          </cell>
          <cell r="D15">
            <v>54660</v>
          </cell>
          <cell r="E15">
            <v>-20.19039831795351</v>
          </cell>
        </row>
        <row r="16">
          <cell r="B16">
            <v>114818</v>
          </cell>
          <cell r="C16">
            <v>6.113508867591477</v>
          </cell>
          <cell r="D16">
            <v>64320</v>
          </cell>
          <cell r="E16">
            <v>6.185924421772086</v>
          </cell>
        </row>
        <row r="17">
          <cell r="B17">
            <v>103466</v>
          </cell>
          <cell r="C17">
            <v>6.275935740991827</v>
          </cell>
          <cell r="D17">
            <v>69209</v>
          </cell>
          <cell r="E17">
            <v>5.764322936564952</v>
          </cell>
        </row>
        <row r="18">
          <cell r="B18">
            <v>73182</v>
          </cell>
          <cell r="C18">
            <v>4.9791281146447375</v>
          </cell>
          <cell r="D18">
            <v>38289</v>
          </cell>
          <cell r="E18">
            <v>-5.926144320778363</v>
          </cell>
        </row>
        <row r="19">
          <cell r="B19">
            <v>69022</v>
          </cell>
          <cell r="C19">
            <v>14.26726706840607</v>
          </cell>
          <cell r="D19">
            <v>39085</v>
          </cell>
          <cell r="E19">
            <v>19.63208962076459</v>
          </cell>
        </row>
        <row r="20">
          <cell r="B20">
            <v>84385</v>
          </cell>
          <cell r="C20">
            <v>2.864630950204173</v>
          </cell>
          <cell r="D20">
            <v>50852</v>
          </cell>
          <cell r="E20">
            <v>-4.032912491271773</v>
          </cell>
        </row>
      </sheetData>
      <sheetData sheetId="2">
        <row r="6">
          <cell r="B6">
            <v>268581</v>
          </cell>
          <cell r="C6">
            <v>2003464</v>
          </cell>
          <cell r="E6">
            <v>-0.3942539353304255</v>
          </cell>
        </row>
        <row r="7">
          <cell r="B7">
            <v>235821</v>
          </cell>
          <cell r="C7">
            <v>1700458</v>
          </cell>
          <cell r="E7">
            <v>-2.747945960723044</v>
          </cell>
        </row>
        <row r="8">
          <cell r="B8">
            <v>32760</v>
          </cell>
          <cell r="C8">
            <v>303006</v>
          </cell>
          <cell r="E8">
            <v>15.26049115973342</v>
          </cell>
        </row>
        <row r="9">
          <cell r="B9">
            <v>99378</v>
          </cell>
          <cell r="C9">
            <v>844297</v>
          </cell>
          <cell r="E9">
            <v>3.4889493315421163</v>
          </cell>
        </row>
        <row r="10">
          <cell r="B10">
            <v>68011</v>
          </cell>
          <cell r="C10">
            <v>551069</v>
          </cell>
          <cell r="E10">
            <v>-2.090314373332106</v>
          </cell>
        </row>
        <row r="11">
          <cell r="B11">
            <v>153092</v>
          </cell>
          <cell r="C11">
            <v>1044898</v>
          </cell>
          <cell r="E11">
            <v>-2.6288127569638817</v>
          </cell>
        </row>
        <row r="12">
          <cell r="B12">
            <v>147677</v>
          </cell>
          <cell r="C12">
            <v>3392417</v>
          </cell>
          <cell r="E12">
            <v>4.460712419473985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11.4</v>
          </cell>
        </row>
        <row r="7">
          <cell r="E7" t="str">
            <v>  </v>
          </cell>
        </row>
        <row r="8">
          <cell r="E8">
            <v>6.9</v>
          </cell>
        </row>
        <row r="9">
          <cell r="E9">
            <v>14.8</v>
          </cell>
        </row>
        <row r="10">
          <cell r="E10">
            <v>12.9</v>
          </cell>
        </row>
        <row r="11">
          <cell r="E11" t="str">
            <v>  </v>
          </cell>
        </row>
        <row r="12">
          <cell r="E12">
            <v>-59.7</v>
          </cell>
        </row>
        <row r="13">
          <cell r="E13">
            <v>12.6</v>
          </cell>
        </row>
        <row r="14">
          <cell r="E14" t="str">
            <v>  </v>
          </cell>
        </row>
        <row r="15">
          <cell r="E15">
            <v>-0.3</v>
          </cell>
        </row>
        <row r="16">
          <cell r="E16">
            <v>23.6</v>
          </cell>
        </row>
        <row r="17">
          <cell r="E17">
            <v>4.8</v>
          </cell>
        </row>
        <row r="18">
          <cell r="E18" t="str">
            <v>  </v>
          </cell>
        </row>
        <row r="19">
          <cell r="E19">
            <v>-15.6</v>
          </cell>
        </row>
        <row r="20">
          <cell r="E20">
            <v>30.7</v>
          </cell>
        </row>
        <row r="21">
          <cell r="E21">
            <v>0.3</v>
          </cell>
        </row>
        <row r="22">
          <cell r="E22">
            <v>69</v>
          </cell>
        </row>
        <row r="23">
          <cell r="E23">
            <v>51.1</v>
          </cell>
        </row>
        <row r="26">
          <cell r="E26">
            <v>15.3</v>
          </cell>
        </row>
        <row r="27">
          <cell r="E27">
            <v>22.7</v>
          </cell>
        </row>
        <row r="28">
          <cell r="E28">
            <v>-7.8</v>
          </cell>
        </row>
        <row r="29">
          <cell r="E29">
            <v>10</v>
          </cell>
        </row>
        <row r="30">
          <cell r="E30" t="str">
            <v>  </v>
          </cell>
        </row>
        <row r="31">
          <cell r="E31">
            <v>10.2</v>
          </cell>
        </row>
        <row r="32">
          <cell r="E32">
            <v>36.5</v>
          </cell>
        </row>
        <row r="33">
          <cell r="E33">
            <v>16.3</v>
          </cell>
        </row>
        <row r="34">
          <cell r="E34">
            <v>-0.5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7月"/>
    </sheetNames>
    <sheetDataSet>
      <sheetData sheetId="0">
        <row r="10">
          <cell r="F10">
            <v>1009142</v>
          </cell>
          <cell r="K10">
            <v>9.99</v>
          </cell>
        </row>
        <row r="11">
          <cell r="F11">
            <v>781670</v>
          </cell>
          <cell r="K11">
            <v>21.83</v>
          </cell>
        </row>
        <row r="12">
          <cell r="F12">
            <v>75913</v>
          </cell>
          <cell r="K12">
            <v>-41.4</v>
          </cell>
        </row>
        <row r="13">
          <cell r="F13">
            <v>2754701</v>
          </cell>
          <cell r="K13">
            <v>1.23</v>
          </cell>
        </row>
        <row r="14">
          <cell r="F14">
            <v>2328671</v>
          </cell>
          <cell r="K14">
            <v>-3.81</v>
          </cell>
        </row>
        <row r="15">
          <cell r="F15">
            <v>1671870</v>
          </cell>
          <cell r="K15">
            <v>5.2</v>
          </cell>
        </row>
        <row r="16">
          <cell r="F16">
            <v>1416157</v>
          </cell>
          <cell r="K16">
            <v>10.09</v>
          </cell>
        </row>
        <row r="17">
          <cell r="F17">
            <v>22610782</v>
          </cell>
          <cell r="K17">
            <v>26.9</v>
          </cell>
        </row>
        <row r="18">
          <cell r="F18">
            <v>17619349</v>
          </cell>
          <cell r="K18">
            <v>27.24</v>
          </cell>
        </row>
        <row r="19">
          <cell r="F19">
            <v>3804586</v>
          </cell>
          <cell r="K19">
            <v>-2.21</v>
          </cell>
        </row>
        <row r="20">
          <cell r="F20">
            <v>3019673</v>
          </cell>
          <cell r="K20">
            <v>-4.18</v>
          </cell>
        </row>
        <row r="21">
          <cell r="F21">
            <v>1618721</v>
          </cell>
          <cell r="K21">
            <v>118.36</v>
          </cell>
        </row>
        <row r="22">
          <cell r="F22">
            <v>1287176</v>
          </cell>
          <cell r="K22">
            <v>111.78</v>
          </cell>
        </row>
        <row r="27">
          <cell r="F27">
            <v>1165442</v>
          </cell>
          <cell r="K27">
            <v>-4.14</v>
          </cell>
        </row>
        <row r="28">
          <cell r="F28">
            <v>640128</v>
          </cell>
          <cell r="K28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27778542.343244</v>
          </cell>
          <cell r="D6">
            <v>27229525.564691</v>
          </cell>
          <cell r="F6">
            <v>4.432840596393078</v>
          </cell>
        </row>
        <row r="7">
          <cell r="C7">
            <v>16650667.830044</v>
          </cell>
          <cell r="D7">
            <v>15167777.684255</v>
          </cell>
          <cell r="F7">
            <v>8.550592879408583</v>
          </cell>
        </row>
        <row r="8">
          <cell r="C8">
            <v>5775177.540612</v>
          </cell>
          <cell r="D8">
            <v>5655193.907917</v>
          </cell>
          <cell r="F8">
            <v>-4.101673578042636</v>
          </cell>
        </row>
        <row r="9">
          <cell r="C9">
            <v>776668.541088</v>
          </cell>
          <cell r="D9">
            <v>778114.652854</v>
          </cell>
          <cell r="F9">
            <v>31.14865950546485</v>
          </cell>
        </row>
        <row r="10">
          <cell r="C10">
            <v>4558706.535994</v>
          </cell>
          <cell r="D10">
            <v>5591220.322739</v>
          </cell>
          <cell r="F10">
            <v>-1.4560458705521029</v>
          </cell>
        </row>
        <row r="11">
          <cell r="C11">
            <v>8756.971284</v>
          </cell>
          <cell r="D11">
            <v>30132.665042</v>
          </cell>
          <cell r="F11">
            <v>-31.57379182867797</v>
          </cell>
        </row>
        <row r="12">
          <cell r="C12">
            <v>18430208.368612</v>
          </cell>
          <cell r="D12">
            <v>16532632.516366001</v>
          </cell>
          <cell r="F12">
            <v>21.040760812108445</v>
          </cell>
        </row>
        <row r="13">
          <cell r="C13">
            <v>4248695.006777</v>
          </cell>
          <cell r="D13">
            <v>3862008.059913</v>
          </cell>
          <cell r="F13">
            <v>12.174949139693723</v>
          </cell>
        </row>
        <row r="14">
          <cell r="C14">
            <v>14012388.091823</v>
          </cell>
          <cell r="D14">
            <v>12528710.777071</v>
          </cell>
          <cell r="F14">
            <v>23.722886568643673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7.8</v>
          </cell>
        </row>
        <row r="6">
          <cell r="G6">
            <v>0.6</v>
          </cell>
        </row>
        <row r="7">
          <cell r="G7">
            <v>4.5</v>
          </cell>
        </row>
        <row r="9">
          <cell r="G9">
            <v>8.2</v>
          </cell>
        </row>
        <row r="10">
          <cell r="G10">
            <v>8.8</v>
          </cell>
        </row>
        <row r="11">
          <cell r="G11">
            <v>8.6</v>
          </cell>
        </row>
        <row r="12">
          <cell r="G12">
            <v>8.7</v>
          </cell>
        </row>
        <row r="13">
          <cell r="G13">
            <v>8.7</v>
          </cell>
        </row>
        <row r="14">
          <cell r="G14">
            <v>5.7</v>
          </cell>
        </row>
        <row r="15">
          <cell r="G15">
            <v>8.9</v>
          </cell>
        </row>
        <row r="16">
          <cell r="G16">
            <v>8.6</v>
          </cell>
        </row>
        <row r="17">
          <cell r="G17">
            <v>-6.8</v>
          </cell>
        </row>
        <row r="18">
          <cell r="G18">
            <v>8.5</v>
          </cell>
        </row>
        <row r="22">
          <cell r="G22">
            <v>7.8</v>
          </cell>
        </row>
        <row r="23">
          <cell r="G23">
            <v>10.5</v>
          </cell>
        </row>
        <row r="24">
          <cell r="G24">
            <v>7.8</v>
          </cell>
        </row>
        <row r="25">
          <cell r="G25">
            <v>11</v>
          </cell>
        </row>
        <row r="26">
          <cell r="G26">
            <v>-7</v>
          </cell>
        </row>
        <row r="27">
          <cell r="G27">
            <v>4.5</v>
          </cell>
        </row>
        <row r="28">
          <cell r="G28">
            <v>10.7</v>
          </cell>
        </row>
        <row r="29">
          <cell r="G29">
            <v>-2.8773904622170647</v>
          </cell>
        </row>
        <row r="30">
          <cell r="G30">
            <v>9.5</v>
          </cell>
        </row>
        <row r="31">
          <cell r="G31">
            <v>-3</v>
          </cell>
        </row>
        <row r="32">
          <cell r="G32">
            <v>9.1</v>
          </cell>
        </row>
        <row r="33">
          <cell r="G33">
            <v>13.1</v>
          </cell>
        </row>
        <row r="34">
          <cell r="G34">
            <v>10.7</v>
          </cell>
        </row>
        <row r="38">
          <cell r="G38">
            <v>7.4</v>
          </cell>
        </row>
        <row r="39">
          <cell r="G39">
            <v>2.5</v>
          </cell>
        </row>
        <row r="40">
          <cell r="G40">
            <v>-15.5</v>
          </cell>
        </row>
        <row r="41">
          <cell r="G41">
            <v>-5.625648394047303</v>
          </cell>
        </row>
        <row r="42">
          <cell r="G42">
            <v>10.8</v>
          </cell>
        </row>
        <row r="43">
          <cell r="G43">
            <v>11.9</v>
          </cell>
        </row>
        <row r="44">
          <cell r="G44">
            <v>11</v>
          </cell>
        </row>
        <row r="45">
          <cell r="G45">
            <v>9.3</v>
          </cell>
        </row>
        <row r="46">
          <cell r="G46">
            <v>3.3</v>
          </cell>
        </row>
        <row r="47">
          <cell r="G47">
            <v>10.7</v>
          </cell>
        </row>
        <row r="48">
          <cell r="G48">
            <v>7.6</v>
          </cell>
        </row>
        <row r="52">
          <cell r="G52">
            <v>8</v>
          </cell>
        </row>
        <row r="53">
          <cell r="G53">
            <v>8.7</v>
          </cell>
        </row>
        <row r="54">
          <cell r="G54">
            <v>4.2</v>
          </cell>
        </row>
        <row r="55">
          <cell r="G55">
            <v>8.9</v>
          </cell>
        </row>
        <row r="56">
          <cell r="G56">
            <v>9.1</v>
          </cell>
        </row>
        <row r="57">
          <cell r="G57">
            <v>10</v>
          </cell>
        </row>
        <row r="58">
          <cell r="G58">
            <v>10.1</v>
          </cell>
        </row>
        <row r="59">
          <cell r="G59">
            <v>9.9</v>
          </cell>
        </row>
        <row r="60">
          <cell r="G60">
            <v>6.5</v>
          </cell>
        </row>
        <row r="61">
          <cell r="G61">
            <v>9.4</v>
          </cell>
        </row>
        <row r="62">
          <cell r="G62">
            <v>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864761.3122</v>
          </cell>
          <cell r="D7">
            <v>0.84</v>
          </cell>
          <cell r="E7">
            <v>460676.2875</v>
          </cell>
          <cell r="G7">
            <v>-8.55</v>
          </cell>
        </row>
        <row r="8">
          <cell r="B8">
            <v>30591.5381</v>
          </cell>
          <cell r="D8">
            <v>-33.16490607687953</v>
          </cell>
          <cell r="E8">
            <v>30591.5381</v>
          </cell>
          <cell r="G8">
            <v>-33.16490607687953</v>
          </cell>
        </row>
        <row r="9">
          <cell r="B9">
            <v>404923.4897</v>
          </cell>
          <cell r="D9">
            <v>0.5739749158726205</v>
          </cell>
          <cell r="E9">
            <v>260210.9348</v>
          </cell>
          <cell r="G9">
            <v>-4.794635883354862</v>
          </cell>
        </row>
        <row r="10">
          <cell r="B10">
            <v>23495.932</v>
          </cell>
          <cell r="D10">
            <v>17.858941860802258</v>
          </cell>
          <cell r="E10">
            <v>12601.8188</v>
          </cell>
          <cell r="G10">
            <v>8.335558476716528</v>
          </cell>
        </row>
        <row r="11">
          <cell r="B11">
            <v>18780.576</v>
          </cell>
          <cell r="D11">
            <v>12.973332692729617</v>
          </cell>
          <cell r="E11">
            <v>4964.0964</v>
          </cell>
          <cell r="G11">
            <v>2.936044344583954</v>
          </cell>
        </row>
        <row r="12">
          <cell r="B12">
            <v>59672.146</v>
          </cell>
          <cell r="D12">
            <v>-4.540785302413976</v>
          </cell>
          <cell r="E12">
            <v>28862.0986</v>
          </cell>
          <cell r="G12">
            <v>-20.183850625961174</v>
          </cell>
        </row>
        <row r="13">
          <cell r="B13">
            <v>45827.333</v>
          </cell>
          <cell r="D13">
            <v>6.404870993709364</v>
          </cell>
          <cell r="E13">
            <v>13663.3178</v>
          </cell>
          <cell r="G13">
            <v>-10.721359925852687</v>
          </cell>
        </row>
        <row r="14">
          <cell r="B14">
            <v>58601.836</v>
          </cell>
          <cell r="D14">
            <v>8.728651955757512</v>
          </cell>
          <cell r="E14">
            <v>15230.3806</v>
          </cell>
          <cell r="G14">
            <v>-7.812240974305465</v>
          </cell>
        </row>
        <row r="15">
          <cell r="B15">
            <v>88578.2628</v>
          </cell>
          <cell r="D15">
            <v>8.848896109168551</v>
          </cell>
          <cell r="E15">
            <v>34148.1959</v>
          </cell>
          <cell r="G15">
            <v>-0.17784599731172301</v>
          </cell>
        </row>
        <row r="16">
          <cell r="B16">
            <v>63804.36</v>
          </cell>
          <cell r="D16">
            <v>2.406484230800097</v>
          </cell>
          <cell r="E16">
            <v>22289.4646</v>
          </cell>
          <cell r="G16">
            <v>-11.288201202173642</v>
          </cell>
        </row>
        <row r="17">
          <cell r="B17">
            <v>61000.336</v>
          </cell>
          <cell r="D17">
            <v>1.2080146981765139</v>
          </cell>
          <cell r="E17">
            <v>34995.0563</v>
          </cell>
          <cell r="G17">
            <v>-6.322714082221549</v>
          </cell>
        </row>
        <row r="18">
          <cell r="B18">
            <v>9485.5026</v>
          </cell>
          <cell r="D18">
            <v>3.0569807001940625</v>
          </cell>
          <cell r="E18">
            <v>3119.3856</v>
          </cell>
          <cell r="G18">
            <v>-11.52601732502951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8002782.601082247</v>
          </cell>
          <cell r="C5">
            <v>10.152976851219805</v>
          </cell>
        </row>
        <row r="6">
          <cell r="B6">
            <v>2721307.5451075565</v>
          </cell>
          <cell r="C6">
            <v>10.150100000000009</v>
          </cell>
        </row>
        <row r="7">
          <cell r="B7">
            <v>171364.22594684095</v>
          </cell>
          <cell r="C7">
            <v>9.982</v>
          </cell>
        </row>
        <row r="8">
          <cell r="B8">
            <v>195382.28904517813</v>
          </cell>
          <cell r="C8">
            <v>10.45020000000001</v>
          </cell>
        </row>
        <row r="9">
          <cell r="B9">
            <v>694051.8858207721</v>
          </cell>
          <cell r="C9">
            <v>10.430999999999983</v>
          </cell>
        </row>
        <row r="10">
          <cell r="B10">
            <v>697143.3102649107</v>
          </cell>
          <cell r="C10">
            <v>9.982</v>
          </cell>
        </row>
        <row r="11">
          <cell r="B11">
            <v>621211.290228353</v>
          </cell>
          <cell r="C11">
            <v>10.5501</v>
          </cell>
        </row>
        <row r="12">
          <cell r="B12">
            <v>705521.0951696257</v>
          </cell>
          <cell r="C12">
            <v>10.0501</v>
          </cell>
        </row>
        <row r="13">
          <cell r="B13">
            <v>587794.2339913002</v>
          </cell>
          <cell r="C13">
            <v>10.150100000000009</v>
          </cell>
        </row>
        <row r="14">
          <cell r="B14">
            <v>482516.78568597604</v>
          </cell>
          <cell r="C14">
            <v>10.150100000000009</v>
          </cell>
        </row>
        <row r="15">
          <cell r="B15">
            <v>746483.8308451294</v>
          </cell>
          <cell r="C15">
            <v>10.0501</v>
          </cell>
        </row>
        <row r="16">
          <cell r="B16">
            <v>148845.25221787518</v>
          </cell>
          <cell r="C16">
            <v>10.279499999999999</v>
          </cell>
        </row>
        <row r="17">
          <cell r="B17">
            <v>66963.93473438993</v>
          </cell>
          <cell r="C17">
            <v>9.945150099999964</v>
          </cell>
        </row>
        <row r="21">
          <cell r="B21">
            <v>8002782.601082247</v>
          </cell>
          <cell r="D21">
            <v>10.2108242160841</v>
          </cell>
        </row>
        <row r="23">
          <cell r="B23">
            <v>6967985.34645708</v>
          </cell>
          <cell r="D23">
            <v>9.96014199999999</v>
          </cell>
        </row>
        <row r="24">
          <cell r="B24">
            <v>1034797.2546251668</v>
          </cell>
          <cell r="D24">
            <v>11.469284513890926</v>
          </cell>
        </row>
        <row r="26">
          <cell r="B26">
            <v>6862653.634771492</v>
          </cell>
          <cell r="D26">
            <v>9.885410000000007</v>
          </cell>
        </row>
        <row r="27">
          <cell r="B27">
            <v>1140128.9663107544</v>
          </cell>
          <cell r="D27">
            <v>11.79144860672261</v>
          </cell>
        </row>
        <row r="31">
          <cell r="B31">
            <v>1884280.2</v>
          </cell>
          <cell r="C31">
            <v>12.5</v>
          </cell>
        </row>
        <row r="33">
          <cell r="B33">
            <v>212424.5</v>
          </cell>
          <cell r="C33">
            <v>10.6</v>
          </cell>
        </row>
        <row r="34">
          <cell r="B34">
            <v>17727.3</v>
          </cell>
          <cell r="C34">
            <v>22.6</v>
          </cell>
        </row>
        <row r="35">
          <cell r="B35">
            <v>21740</v>
          </cell>
          <cell r="C35">
            <v>15.5</v>
          </cell>
        </row>
        <row r="36">
          <cell r="B36">
            <v>191444</v>
          </cell>
          <cell r="C36">
            <v>19.3</v>
          </cell>
        </row>
        <row r="37">
          <cell r="B37">
            <v>7781.2</v>
          </cell>
          <cell r="C37">
            <v>18.2</v>
          </cell>
        </row>
        <row r="38">
          <cell r="B38">
            <v>42759.2</v>
          </cell>
          <cell r="C38">
            <v>22.7</v>
          </cell>
        </row>
        <row r="39">
          <cell r="B39">
            <v>74144.2</v>
          </cell>
          <cell r="C39">
            <v>15.1</v>
          </cell>
        </row>
        <row r="40">
          <cell r="B40">
            <v>26452.7</v>
          </cell>
          <cell r="C40">
            <v>21.2</v>
          </cell>
        </row>
        <row r="41">
          <cell r="B41">
            <v>8458.4</v>
          </cell>
          <cell r="C41">
            <v>41.1</v>
          </cell>
        </row>
        <row r="42">
          <cell r="B42">
            <v>2590.6</v>
          </cell>
          <cell r="C42">
            <v>17.3</v>
          </cell>
        </row>
        <row r="43">
          <cell r="B43">
            <v>950.6</v>
          </cell>
          <cell r="C43">
            <v>32</v>
          </cell>
        </row>
        <row r="44">
          <cell r="B44">
            <v>102105.8</v>
          </cell>
          <cell r="C44">
            <v>11.5</v>
          </cell>
        </row>
        <row r="45">
          <cell r="B45">
            <v>80723.1</v>
          </cell>
          <cell r="C45">
            <v>26.7</v>
          </cell>
        </row>
        <row r="46">
          <cell r="B46">
            <v>26711.5</v>
          </cell>
          <cell r="C46">
            <v>20.3</v>
          </cell>
        </row>
        <row r="47">
          <cell r="B47">
            <v>1380.2</v>
          </cell>
          <cell r="C47">
            <v>-1</v>
          </cell>
        </row>
        <row r="48">
          <cell r="B48">
            <v>29777.2</v>
          </cell>
          <cell r="C48">
            <v>26.1</v>
          </cell>
        </row>
        <row r="49">
          <cell r="B49">
            <v>11159.6</v>
          </cell>
          <cell r="C49">
            <v>22.7</v>
          </cell>
        </row>
        <row r="50">
          <cell r="B50">
            <v>413555.4</v>
          </cell>
          <cell r="C50">
            <v>10.2</v>
          </cell>
        </row>
        <row r="51">
          <cell r="B51">
            <v>48941.5</v>
          </cell>
          <cell r="C51">
            <v>19.2</v>
          </cell>
        </row>
        <row r="52">
          <cell r="B52">
            <v>27933.9</v>
          </cell>
          <cell r="C52">
            <v>0</v>
          </cell>
        </row>
        <row r="53">
          <cell r="B53">
            <v>487265.2</v>
          </cell>
          <cell r="C53">
            <v>7.7</v>
          </cell>
        </row>
        <row r="54">
          <cell r="B54">
            <v>17632.5</v>
          </cell>
          <cell r="C54">
            <v>8.6</v>
          </cell>
        </row>
        <row r="55">
          <cell r="B55">
            <v>30621.6</v>
          </cell>
          <cell r="C55">
            <v>8.6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3301.6288665755696</v>
          </cell>
          <cell r="C13">
            <v>15.23610600775931</v>
          </cell>
          <cell r="D13">
            <v>325.2412053583321</v>
          </cell>
          <cell r="E13">
            <v>31.129409308410793</v>
          </cell>
        </row>
      </sheetData>
      <sheetData sheetId="2">
        <row r="25">
          <cell r="B25">
            <v>209435</v>
          </cell>
          <cell r="C25">
            <v>22.76881231938004</v>
          </cell>
          <cell r="F25">
            <v>8283.009203999998</v>
          </cell>
          <cell r="G25">
            <v>25.092640700747527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100.19813795</v>
          </cell>
          <cell r="D11">
            <v>102.14644778</v>
          </cell>
          <cell r="E11">
            <v>101.87757088</v>
          </cell>
        </row>
        <row r="12">
          <cell r="C12">
            <v>100.52903951</v>
          </cell>
          <cell r="D12">
            <v>104.60096086</v>
          </cell>
          <cell r="E12">
            <v>102.51328474</v>
          </cell>
        </row>
        <row r="19">
          <cell r="C19">
            <v>100</v>
          </cell>
          <cell r="D19">
            <v>100.2480385</v>
          </cell>
          <cell r="E19">
            <v>100.6141603</v>
          </cell>
        </row>
        <row r="20">
          <cell r="C20">
            <v>100</v>
          </cell>
          <cell r="D20">
            <v>104.15549387</v>
          </cell>
          <cell r="E20">
            <v>104.36161794</v>
          </cell>
        </row>
        <row r="21">
          <cell r="C21">
            <v>99.83670761</v>
          </cell>
          <cell r="D21">
            <v>98.9608169</v>
          </cell>
          <cell r="E21">
            <v>99.80152264</v>
          </cell>
        </row>
        <row r="22">
          <cell r="C22">
            <v>99.9807086</v>
          </cell>
          <cell r="D22">
            <v>98.43115444</v>
          </cell>
          <cell r="E22">
            <v>99.66532481</v>
          </cell>
        </row>
        <row r="23">
          <cell r="C23">
            <v>100.30891631</v>
          </cell>
          <cell r="D23">
            <v>101.02894477</v>
          </cell>
          <cell r="E23">
            <v>101.14352028</v>
          </cell>
        </row>
        <row r="24">
          <cell r="C24">
            <v>100</v>
          </cell>
          <cell r="D24">
            <v>100.53161627</v>
          </cell>
          <cell r="E24">
            <v>101.27550046</v>
          </cell>
        </row>
        <row r="25">
          <cell r="C25">
            <v>100.58732524</v>
          </cell>
          <cell r="D25">
            <v>101.12718516</v>
          </cell>
          <cell r="E25">
            <v>100.26537362</v>
          </cell>
        </row>
        <row r="26">
          <cell r="C26">
            <v>100.1537904</v>
          </cell>
          <cell r="D26">
            <v>100.78860721</v>
          </cell>
          <cell r="E26">
            <v>100.94900286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11.4</v>
          </cell>
        </row>
        <row r="5">
          <cell r="D5">
            <v>12.8</v>
          </cell>
        </row>
        <row r="6">
          <cell r="D6">
            <v>12.1</v>
          </cell>
        </row>
        <row r="7">
          <cell r="D7">
            <v>10</v>
          </cell>
        </row>
        <row r="8">
          <cell r="D8">
            <v>12.9</v>
          </cell>
        </row>
        <row r="9">
          <cell r="D9">
            <v>12.7</v>
          </cell>
        </row>
        <row r="10">
          <cell r="D10">
            <v>11.7</v>
          </cell>
        </row>
        <row r="11">
          <cell r="D11">
            <v>12.4</v>
          </cell>
        </row>
        <row r="12">
          <cell r="D12">
            <v>11.6</v>
          </cell>
        </row>
        <row r="13">
          <cell r="D13">
            <v>11.6</v>
          </cell>
        </row>
        <row r="14">
          <cell r="D14">
            <v>11.6</v>
          </cell>
        </row>
        <row r="15">
          <cell r="D15">
            <v>12.6</v>
          </cell>
        </row>
        <row r="16">
          <cell r="D16">
            <v>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5">
        <row r="4">
          <cell r="E4">
            <v>4692.692900000001</v>
          </cell>
          <cell r="M4">
            <v>-9.956564102918321</v>
          </cell>
        </row>
        <row r="5">
          <cell r="E5">
            <v>4688.732900000001</v>
          </cell>
          <cell r="M5">
            <v>-9.986294637457732</v>
          </cell>
        </row>
        <row r="6">
          <cell r="E6">
            <v>3.96</v>
          </cell>
          <cell r="M6">
            <v>47.87154592979837</v>
          </cell>
        </row>
        <row r="7">
          <cell r="E7">
            <v>243183.8679</v>
          </cell>
          <cell r="M7">
            <v>-10.986011028803517</v>
          </cell>
        </row>
        <row r="8">
          <cell r="E8">
            <v>243130.3079</v>
          </cell>
          <cell r="M8">
            <v>-10.989234115188054</v>
          </cell>
        </row>
        <row r="9">
          <cell r="E9">
            <v>53.56</v>
          </cell>
          <cell r="M9">
            <v>6.523468575974547</v>
          </cell>
        </row>
        <row r="10">
          <cell r="E10">
            <v>20684.6966</v>
          </cell>
          <cell r="M10">
            <v>13.395057696701144</v>
          </cell>
        </row>
        <row r="11">
          <cell r="E11">
            <v>15468.7205</v>
          </cell>
          <cell r="M11">
            <v>15.95577349348099</v>
          </cell>
        </row>
        <row r="12">
          <cell r="E12">
            <v>5215.976100000001</v>
          </cell>
          <cell r="M12">
            <v>6.425073976579299</v>
          </cell>
        </row>
        <row r="13">
          <cell r="E13">
            <v>2668775.6111</v>
          </cell>
          <cell r="M13">
            <v>9.030981013537584</v>
          </cell>
        </row>
        <row r="14">
          <cell r="E14">
            <v>2244408.9461</v>
          </cell>
          <cell r="M14">
            <v>8.27977489687484</v>
          </cell>
        </row>
        <row r="15">
          <cell r="E15">
            <v>424366.665</v>
          </cell>
          <cell r="M15">
            <v>13.183936688488402</v>
          </cell>
        </row>
        <row r="16">
          <cell r="E16">
            <v>6017.2482</v>
          </cell>
          <cell r="M16">
            <v>3.979298311248499</v>
          </cell>
        </row>
        <row r="17">
          <cell r="E17">
            <v>290483</v>
          </cell>
          <cell r="M17">
            <v>10.010604052262835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0" sqref="A10"/>
    </sheetView>
  </sheetViews>
  <sheetFormatPr defaultColWidth="8.00390625" defaultRowHeight="14.25"/>
  <cols>
    <col min="1" max="1" width="20.875" style="272" bestFit="1" customWidth="1"/>
    <col min="2" max="2" width="8.00390625" style="272" customWidth="1"/>
    <col min="3" max="3" width="15.375" style="272" customWidth="1"/>
    <col min="4" max="4" width="17.625" style="272" customWidth="1"/>
    <col min="5" max="5" width="13.125" style="272" customWidth="1"/>
    <col min="6" max="7" width="8.00390625" style="76" customWidth="1"/>
    <col min="8" max="11" width="7.375" style="76" customWidth="1"/>
    <col min="12" max="16384" width="8.00390625" style="76" customWidth="1"/>
  </cols>
  <sheetData>
    <row r="1" spans="1:5" ht="35.25" customHeight="1">
      <c r="A1" s="273" t="s">
        <v>0</v>
      </c>
      <c r="B1" s="273"/>
      <c r="C1" s="273"/>
      <c r="D1" s="273"/>
      <c r="E1" s="273"/>
    </row>
    <row r="2" spans="1:5" ht="35.25" customHeight="1">
      <c r="A2" s="274"/>
      <c r="B2" s="274"/>
      <c r="C2" s="274"/>
      <c r="D2" s="274"/>
      <c r="E2" s="274"/>
    </row>
    <row r="3" spans="1:5" ht="35.25" customHeight="1">
      <c r="A3" s="275" t="s">
        <v>1</v>
      </c>
      <c r="B3" s="276" t="s">
        <v>2</v>
      </c>
      <c r="C3" s="276" t="s">
        <v>3</v>
      </c>
      <c r="D3" s="276" t="s">
        <v>4</v>
      </c>
      <c r="E3" s="277" t="s">
        <v>5</v>
      </c>
    </row>
    <row r="4" spans="1:5" ht="35.25" customHeight="1">
      <c r="A4" s="275" t="s">
        <v>6</v>
      </c>
      <c r="B4" s="276" t="s">
        <v>7</v>
      </c>
      <c r="C4" s="278" t="s">
        <v>8</v>
      </c>
      <c r="D4" s="279" t="s">
        <v>9</v>
      </c>
      <c r="E4" s="280">
        <v>0.08</v>
      </c>
    </row>
    <row r="5" spans="1:5" ht="35.25" customHeight="1">
      <c r="A5" s="275" t="s">
        <v>10</v>
      </c>
      <c r="B5" s="276" t="s">
        <v>7</v>
      </c>
      <c r="C5" s="281" t="s">
        <v>11</v>
      </c>
      <c r="D5" s="282">
        <v>0.07</v>
      </c>
      <c r="E5" s="283">
        <v>0.075</v>
      </c>
    </row>
    <row r="6" spans="1:5" ht="35.25" customHeight="1">
      <c r="A6" s="275" t="s">
        <v>12</v>
      </c>
      <c r="B6" s="276" t="s">
        <v>7</v>
      </c>
      <c r="C6" s="281" t="s">
        <v>11</v>
      </c>
      <c r="D6" s="284" t="s">
        <v>11</v>
      </c>
      <c r="E6" s="283">
        <v>0.11</v>
      </c>
    </row>
    <row r="7" spans="1:5" ht="35.25" customHeight="1">
      <c r="A7" s="275" t="s">
        <v>13</v>
      </c>
      <c r="B7" s="276" t="s">
        <v>7</v>
      </c>
      <c r="C7" s="281" t="s">
        <v>11</v>
      </c>
      <c r="D7" s="284" t="s">
        <v>11</v>
      </c>
      <c r="E7" s="283">
        <v>0.1</v>
      </c>
    </row>
    <row r="8" spans="1:5" ht="35.25" customHeight="1">
      <c r="A8" s="275" t="s">
        <v>14</v>
      </c>
      <c r="B8" s="276" t="s">
        <v>7</v>
      </c>
      <c r="C8" s="285" t="s">
        <v>15</v>
      </c>
      <c r="D8" s="284" t="s">
        <v>11</v>
      </c>
      <c r="E8" s="284" t="s">
        <v>11</v>
      </c>
    </row>
    <row r="9" spans="1:5" ht="35.25" customHeight="1">
      <c r="A9" s="275" t="s">
        <v>16</v>
      </c>
      <c r="B9" s="276" t="s">
        <v>7</v>
      </c>
      <c r="C9" s="286" t="s">
        <v>17</v>
      </c>
      <c r="D9" s="284" t="s">
        <v>17</v>
      </c>
      <c r="E9" s="284" t="s">
        <v>18</v>
      </c>
    </row>
    <row r="10" spans="1:5" ht="35.25" customHeight="1">
      <c r="A10" s="287" t="s">
        <v>19</v>
      </c>
      <c r="B10" s="276" t="s">
        <v>7</v>
      </c>
      <c r="C10" s="288" t="s">
        <v>11</v>
      </c>
      <c r="D10" s="282" t="s">
        <v>20</v>
      </c>
      <c r="E10" s="282">
        <v>0.06</v>
      </c>
    </row>
    <row r="11" spans="1:5" ht="35.25" customHeight="1">
      <c r="A11" s="275" t="s">
        <v>21</v>
      </c>
      <c r="B11" s="276" t="s">
        <v>7</v>
      </c>
      <c r="C11" s="285" t="s">
        <v>22</v>
      </c>
      <c r="D11" s="289" t="s">
        <v>22</v>
      </c>
      <c r="E11" s="290">
        <v>0.085</v>
      </c>
    </row>
    <row r="12" spans="1:5" ht="35.25" customHeight="1">
      <c r="A12" s="275" t="s">
        <v>23</v>
      </c>
      <c r="B12" s="276" t="s">
        <v>24</v>
      </c>
      <c r="C12" s="281" t="s">
        <v>25</v>
      </c>
      <c r="D12" s="284" t="s">
        <v>26</v>
      </c>
      <c r="E12" s="284" t="s">
        <v>11</v>
      </c>
    </row>
    <row r="13" spans="1:5" ht="35.25" customHeight="1">
      <c r="A13" s="287" t="s">
        <v>27</v>
      </c>
      <c r="B13" s="276" t="s">
        <v>7</v>
      </c>
      <c r="C13" s="291" t="s">
        <v>28</v>
      </c>
      <c r="D13" s="284" t="s">
        <v>11</v>
      </c>
      <c r="E13" s="284" t="s">
        <v>29</v>
      </c>
    </row>
    <row r="14" spans="1:5" ht="35.25" customHeight="1">
      <c r="A14" s="275" t="s">
        <v>30</v>
      </c>
      <c r="B14" s="276" t="s">
        <v>7</v>
      </c>
      <c r="C14" s="292" t="s">
        <v>31</v>
      </c>
      <c r="D14" s="293" t="s">
        <v>32</v>
      </c>
      <c r="E14" s="293" t="s">
        <v>33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3" sqref="H13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126" t="s">
        <v>190</v>
      </c>
      <c r="B1" s="126"/>
      <c r="C1" s="127"/>
      <c r="D1" s="127"/>
    </row>
    <row r="2" spans="1:4" ht="14.25">
      <c r="A2" s="128"/>
      <c r="B2" s="128"/>
      <c r="C2" s="128"/>
      <c r="D2" s="128"/>
    </row>
    <row r="3" spans="1:4" ht="18.75">
      <c r="A3" s="129"/>
      <c r="B3" s="129"/>
      <c r="C3" s="129"/>
      <c r="D3" s="130"/>
    </row>
    <row r="4" spans="1:4" ht="24" customHeight="1">
      <c r="A4" s="131" t="s">
        <v>73</v>
      </c>
      <c r="B4" s="131" t="s">
        <v>132</v>
      </c>
      <c r="C4" s="117" t="s">
        <v>191</v>
      </c>
      <c r="D4" s="118" t="s">
        <v>192</v>
      </c>
    </row>
    <row r="5" spans="1:4" ht="24.75" customHeight="1">
      <c r="A5" s="132" t="s">
        <v>193</v>
      </c>
      <c r="B5" s="133" t="s">
        <v>40</v>
      </c>
      <c r="C5" s="134">
        <f>'[5]Sheet1'!B21/10000</f>
        <v>800.2782601082247</v>
      </c>
      <c r="D5" s="135">
        <f>ROUND('[5]Sheet1'!D21,1)</f>
        <v>10.2</v>
      </c>
    </row>
    <row r="6" spans="1:4" ht="24.75" customHeight="1">
      <c r="A6" s="136" t="s">
        <v>194</v>
      </c>
      <c r="B6" s="137" t="s">
        <v>40</v>
      </c>
      <c r="C6" s="138"/>
      <c r="D6" s="139"/>
    </row>
    <row r="7" spans="1:4" ht="24.75" customHeight="1">
      <c r="A7" s="140" t="s">
        <v>195</v>
      </c>
      <c r="B7" s="137" t="s">
        <v>40</v>
      </c>
      <c r="C7" s="138">
        <f>'[5]Sheet1'!B23/10000</f>
        <v>696.798534645708</v>
      </c>
      <c r="D7" s="139">
        <f>ROUND('[5]Sheet1'!D23,1)</f>
        <v>10</v>
      </c>
    </row>
    <row r="8" spans="1:4" ht="24.75" customHeight="1">
      <c r="A8" s="140" t="s">
        <v>196</v>
      </c>
      <c r="B8" s="137" t="s">
        <v>40</v>
      </c>
      <c r="C8" s="138">
        <f>'[5]Sheet1'!B24/10000</f>
        <v>103.47972546251668</v>
      </c>
      <c r="D8" s="139">
        <f>ROUND('[5]Sheet1'!D24,1)</f>
        <v>11.5</v>
      </c>
    </row>
    <row r="9" spans="1:4" ht="24.75" customHeight="1">
      <c r="A9" s="136" t="s">
        <v>197</v>
      </c>
      <c r="B9" s="137" t="s">
        <v>40</v>
      </c>
      <c r="C9" s="138"/>
      <c r="D9" s="139"/>
    </row>
    <row r="10" spans="1:4" ht="24.75" customHeight="1">
      <c r="A10" s="140" t="s">
        <v>198</v>
      </c>
      <c r="B10" s="137" t="s">
        <v>40</v>
      </c>
      <c r="C10" s="138">
        <f>'[5]Sheet1'!B26/10000</f>
        <v>686.2653634771492</v>
      </c>
      <c r="D10" s="139">
        <f>ROUND('[5]Sheet1'!D26,1)</f>
        <v>9.9</v>
      </c>
    </row>
    <row r="11" spans="1:4" ht="24.75" customHeight="1">
      <c r="A11" s="140" t="s">
        <v>199</v>
      </c>
      <c r="B11" s="137" t="s">
        <v>40</v>
      </c>
      <c r="C11" s="138">
        <f>'[5]Sheet1'!B27/10000</f>
        <v>114.01289663107544</v>
      </c>
      <c r="D11" s="139">
        <f>ROUND('[5]Sheet1'!D27,1)</f>
        <v>11.8</v>
      </c>
    </row>
    <row r="12" spans="1:4" ht="24.75" customHeight="1">
      <c r="A12" s="141"/>
      <c r="B12" s="137"/>
      <c r="C12" s="142"/>
      <c r="D12" s="143"/>
    </row>
    <row r="13" spans="1:5" ht="24.75" customHeight="1">
      <c r="A13" s="141" t="s">
        <v>200</v>
      </c>
      <c r="B13" s="137"/>
      <c r="C13" s="144"/>
      <c r="D13" s="145"/>
      <c r="E13" s="54"/>
    </row>
    <row r="14" spans="1:4" ht="24.75" customHeight="1">
      <c r="A14" s="67" t="s">
        <v>201</v>
      </c>
      <c r="B14" s="146" t="s">
        <v>202</v>
      </c>
      <c r="C14" s="147">
        <f>'[6]总人数总收入表'!$B$13</f>
        <v>3301.6288665755696</v>
      </c>
      <c r="D14" s="69">
        <f>'[6]总人数总收入表'!$C$13</f>
        <v>15.23610600775931</v>
      </c>
    </row>
    <row r="15" spans="1:4" ht="24.75" customHeight="1">
      <c r="A15" s="67" t="s">
        <v>203</v>
      </c>
      <c r="B15" s="146" t="s">
        <v>202</v>
      </c>
      <c r="C15" s="147">
        <f>'[6]入境表'!$B$25/10000</f>
        <v>20.9435</v>
      </c>
      <c r="D15" s="69">
        <f>'[6]入境表'!$C$25</f>
        <v>22.76881231938004</v>
      </c>
    </row>
    <row r="16" spans="1:4" ht="24.75" customHeight="1">
      <c r="A16" s="67" t="s">
        <v>204</v>
      </c>
      <c r="B16" s="137" t="s">
        <v>40</v>
      </c>
      <c r="C16" s="147">
        <f>'[6]总人数总收入表'!$D$13</f>
        <v>325.2412053583321</v>
      </c>
      <c r="D16" s="69">
        <f>'[6]总人数总收入表'!$E$13</f>
        <v>31.129409308410793</v>
      </c>
    </row>
    <row r="17" spans="1:4" ht="24.75" customHeight="1">
      <c r="A17" s="148" t="s">
        <v>205</v>
      </c>
      <c r="B17" s="149" t="s">
        <v>64</v>
      </c>
      <c r="C17" s="150">
        <f>'[6]入境表'!$F$25/10000</f>
        <v>0.8283009203999998</v>
      </c>
      <c r="D17" s="72">
        <f>'[6]入境表'!$G$25</f>
        <v>25.092640700747527</v>
      </c>
    </row>
    <row r="18" spans="1:4" ht="18.75">
      <c r="A18" s="151" t="s">
        <v>206</v>
      </c>
      <c r="B18" s="151"/>
      <c r="C18" s="152"/>
      <c r="D18" s="152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4">
      <selection activeCell="E30" sqref="E30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12" t="s">
        <v>207</v>
      </c>
      <c r="B1" s="112"/>
      <c r="C1" s="112"/>
    </row>
    <row r="2" spans="1:3" ht="6.75" customHeight="1">
      <c r="A2" s="113"/>
      <c r="B2" s="113"/>
      <c r="C2" s="113"/>
    </row>
    <row r="3" spans="1:3" ht="15.75" customHeight="1">
      <c r="A3" s="114"/>
      <c r="B3" s="115"/>
      <c r="C3" s="115"/>
    </row>
    <row r="4" spans="1:3" ht="32.25" customHeight="1">
      <c r="A4" s="116" t="s">
        <v>73</v>
      </c>
      <c r="B4" s="117" t="s">
        <v>208</v>
      </c>
      <c r="C4" s="118" t="s">
        <v>117</v>
      </c>
    </row>
    <row r="5" spans="1:3" ht="18.75">
      <c r="A5" s="119" t="s">
        <v>209</v>
      </c>
      <c r="B5" s="120">
        <f>'[5]Sheet1'!$B31/10000</f>
        <v>188.42802</v>
      </c>
      <c r="C5" s="121">
        <f>ROUND('[5]Sheet1'!$C$31,1)</f>
        <v>12.5</v>
      </c>
    </row>
    <row r="6" spans="1:3" ht="21" customHeight="1">
      <c r="A6" s="119" t="s">
        <v>210</v>
      </c>
      <c r="B6" s="120">
        <f>'[5]Sheet1'!$B33/10000</f>
        <v>21.24245</v>
      </c>
      <c r="C6" s="122">
        <f>ROUND('[5]Sheet1'!$C33,1)</f>
        <v>10.6</v>
      </c>
    </row>
    <row r="7" spans="1:3" ht="21" customHeight="1">
      <c r="A7" s="119" t="s">
        <v>211</v>
      </c>
      <c r="B7" s="120">
        <f>'[5]Sheet1'!$B34/10000</f>
        <v>1.77273</v>
      </c>
      <c r="C7" s="122">
        <f>ROUND('[5]Sheet1'!$C34,1)</f>
        <v>22.6</v>
      </c>
    </row>
    <row r="8" spans="1:3" ht="21" customHeight="1">
      <c r="A8" s="119" t="s">
        <v>212</v>
      </c>
      <c r="B8" s="120">
        <f>'[5]Sheet1'!$B35/10000</f>
        <v>2.174</v>
      </c>
      <c r="C8" s="122">
        <f>ROUND('[5]Sheet1'!$C35,1)</f>
        <v>15.5</v>
      </c>
    </row>
    <row r="9" spans="1:3" ht="21" customHeight="1">
      <c r="A9" s="119" t="s">
        <v>213</v>
      </c>
      <c r="B9" s="120">
        <f>'[5]Sheet1'!$B36/10000</f>
        <v>19.1444</v>
      </c>
      <c r="C9" s="122">
        <f>ROUND('[5]Sheet1'!$C36,1)</f>
        <v>19.3</v>
      </c>
    </row>
    <row r="10" spans="1:3" ht="21" customHeight="1">
      <c r="A10" s="119" t="s">
        <v>214</v>
      </c>
      <c r="B10" s="120">
        <f>'[5]Sheet1'!$B37/10000</f>
        <v>0.77812</v>
      </c>
      <c r="C10" s="122">
        <f>ROUND('[5]Sheet1'!$C37,1)</f>
        <v>18.2</v>
      </c>
    </row>
    <row r="11" spans="1:3" ht="21" customHeight="1">
      <c r="A11" s="119" t="s">
        <v>215</v>
      </c>
      <c r="B11" s="120">
        <f>'[5]Sheet1'!$B38/10000</f>
        <v>4.275919999999999</v>
      </c>
      <c r="C11" s="122">
        <f>ROUND('[5]Sheet1'!$C38,1)</f>
        <v>22.7</v>
      </c>
    </row>
    <row r="12" spans="1:3" ht="21" customHeight="1">
      <c r="A12" s="119" t="s">
        <v>216</v>
      </c>
      <c r="B12" s="120">
        <f>'[5]Sheet1'!$B39/10000</f>
        <v>7.41442</v>
      </c>
      <c r="C12" s="122">
        <f>ROUND('[5]Sheet1'!$C39,1)</f>
        <v>15.1</v>
      </c>
    </row>
    <row r="13" spans="1:3" ht="21" customHeight="1">
      <c r="A13" s="119" t="s">
        <v>217</v>
      </c>
      <c r="B13" s="120">
        <f>'[5]Sheet1'!$B40/10000</f>
        <v>2.64527</v>
      </c>
      <c r="C13" s="122">
        <f>ROUND('[5]Sheet1'!$C40,1)</f>
        <v>21.2</v>
      </c>
    </row>
    <row r="14" spans="1:3" ht="21" customHeight="1">
      <c r="A14" s="119" t="s">
        <v>218</v>
      </c>
      <c r="B14" s="120">
        <f>'[5]Sheet1'!$B41/10000</f>
        <v>0.8458399999999999</v>
      </c>
      <c r="C14" s="122">
        <f>ROUND('[5]Sheet1'!$C41,1)</f>
        <v>41.1</v>
      </c>
    </row>
    <row r="15" spans="1:3" ht="21" customHeight="1">
      <c r="A15" s="119" t="s">
        <v>219</v>
      </c>
      <c r="B15" s="120">
        <f>'[5]Sheet1'!$B42/10000</f>
        <v>0.25906</v>
      </c>
      <c r="C15" s="122">
        <f>ROUND('[5]Sheet1'!$C42,1)</f>
        <v>17.3</v>
      </c>
    </row>
    <row r="16" spans="1:3" ht="21" customHeight="1">
      <c r="A16" s="119" t="s">
        <v>220</v>
      </c>
      <c r="B16" s="120">
        <f>'[5]Sheet1'!$B43/10000</f>
        <v>0.09506</v>
      </c>
      <c r="C16" s="122">
        <f>ROUND('[5]Sheet1'!$C43,1)</f>
        <v>32</v>
      </c>
    </row>
    <row r="17" spans="1:3" ht="21" customHeight="1">
      <c r="A17" s="119" t="s">
        <v>221</v>
      </c>
      <c r="B17" s="120">
        <f>'[5]Sheet1'!$B44/10000</f>
        <v>10.21058</v>
      </c>
      <c r="C17" s="122">
        <f>ROUND('[5]Sheet1'!$C44,1)</f>
        <v>11.5</v>
      </c>
    </row>
    <row r="18" spans="1:3" ht="21" customHeight="1">
      <c r="A18" s="119" t="s">
        <v>222</v>
      </c>
      <c r="B18" s="120">
        <f>'[5]Sheet1'!$B45/10000</f>
        <v>8.07231</v>
      </c>
      <c r="C18" s="122">
        <f>ROUND('[5]Sheet1'!$C45,1)</f>
        <v>26.7</v>
      </c>
    </row>
    <row r="19" spans="1:3" ht="21" customHeight="1">
      <c r="A19" s="119" t="s">
        <v>223</v>
      </c>
      <c r="B19" s="120">
        <f>'[5]Sheet1'!$B46/10000</f>
        <v>2.67115</v>
      </c>
      <c r="C19" s="122">
        <f>ROUND('[5]Sheet1'!$C46,1)</f>
        <v>20.3</v>
      </c>
    </row>
    <row r="20" spans="1:3" ht="21" customHeight="1">
      <c r="A20" s="119" t="s">
        <v>224</v>
      </c>
      <c r="B20" s="120">
        <f>'[5]Sheet1'!$B47/10000</f>
        <v>0.13802</v>
      </c>
      <c r="C20" s="122">
        <f>ROUND('[5]Sheet1'!$C47,1)</f>
        <v>-1</v>
      </c>
    </row>
    <row r="21" spans="1:3" ht="21" customHeight="1">
      <c r="A21" s="119" t="s">
        <v>225</v>
      </c>
      <c r="B21" s="120">
        <f>'[5]Sheet1'!$B48/10000</f>
        <v>2.97772</v>
      </c>
      <c r="C21" s="122">
        <f>ROUND('[5]Sheet1'!$C48,1)</f>
        <v>26.1</v>
      </c>
    </row>
    <row r="22" spans="1:3" ht="21" customHeight="1">
      <c r="A22" s="119" t="s">
        <v>226</v>
      </c>
      <c r="B22" s="120">
        <f>'[5]Sheet1'!$B49/10000</f>
        <v>1.11596</v>
      </c>
      <c r="C22" s="122">
        <f>ROUND('[5]Sheet1'!$C49,1)</f>
        <v>22.7</v>
      </c>
    </row>
    <row r="23" spans="1:3" ht="21" customHeight="1">
      <c r="A23" s="119" t="s">
        <v>227</v>
      </c>
      <c r="B23" s="120">
        <f>'[5]Sheet1'!$B50/10000</f>
        <v>41.355540000000005</v>
      </c>
      <c r="C23" s="122">
        <f>ROUND('[5]Sheet1'!$C50,1)</f>
        <v>10.2</v>
      </c>
    </row>
    <row r="24" spans="1:3" ht="21" customHeight="1">
      <c r="A24" s="119" t="s">
        <v>228</v>
      </c>
      <c r="B24" s="120">
        <f>'[5]Sheet1'!$B51/10000</f>
        <v>4.89415</v>
      </c>
      <c r="C24" s="122">
        <f>ROUND('[5]Sheet1'!$C51,1)</f>
        <v>19.2</v>
      </c>
    </row>
    <row r="25" spans="1:3" ht="21" customHeight="1">
      <c r="A25" s="119" t="s">
        <v>229</v>
      </c>
      <c r="B25" s="120">
        <f>'[5]Sheet1'!$B52/10000</f>
        <v>2.79339</v>
      </c>
      <c r="C25" s="122">
        <f>ROUND('[5]Sheet1'!$C52,1)</f>
        <v>0</v>
      </c>
    </row>
    <row r="26" spans="1:3" ht="21" customHeight="1">
      <c r="A26" s="119" t="s">
        <v>230</v>
      </c>
      <c r="B26" s="120">
        <f>'[5]Sheet1'!$B53/10000</f>
        <v>48.72652</v>
      </c>
      <c r="C26" s="122">
        <f>ROUND('[5]Sheet1'!$C53,1)</f>
        <v>7.7</v>
      </c>
    </row>
    <row r="27" spans="1:3" ht="21" customHeight="1">
      <c r="A27" s="119" t="s">
        <v>231</v>
      </c>
      <c r="B27" s="120">
        <f>'[5]Sheet1'!$B54/10000</f>
        <v>1.76325</v>
      </c>
      <c r="C27" s="122">
        <f>ROUND('[5]Sheet1'!$C54,1)</f>
        <v>8.6</v>
      </c>
    </row>
    <row r="28" spans="1:3" ht="21" customHeight="1">
      <c r="A28" s="123" t="s">
        <v>232</v>
      </c>
      <c r="B28" s="124">
        <f>'[5]Sheet1'!$B55/10000</f>
        <v>3.06216</v>
      </c>
      <c r="C28" s="125">
        <f>ROUND('[5]Sheet1'!$C55,1)</f>
        <v>8.6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9" sqref="E9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75" bestFit="1" customWidth="1"/>
  </cols>
  <sheetData>
    <row r="1" spans="1:5" ht="25.5">
      <c r="A1" s="55" t="s">
        <v>233</v>
      </c>
      <c r="B1" s="55"/>
      <c r="C1" s="55"/>
      <c r="D1" s="99"/>
      <c r="E1" s="99"/>
    </row>
    <row r="2" spans="1:5" ht="11.25" customHeight="1">
      <c r="A2" s="55"/>
      <c r="B2" s="55"/>
      <c r="C2" s="55"/>
      <c r="D2" s="55"/>
      <c r="E2" s="100"/>
    </row>
    <row r="3" spans="1:5" ht="27.75" customHeight="1">
      <c r="A3" s="78"/>
      <c r="B3" s="101"/>
      <c r="C3" s="101"/>
      <c r="E3"/>
    </row>
    <row r="4" spans="1:5" ht="32.25" customHeight="1">
      <c r="A4" s="80" t="s">
        <v>181</v>
      </c>
      <c r="B4" s="80" t="s">
        <v>208</v>
      </c>
      <c r="C4" s="82" t="s">
        <v>117</v>
      </c>
      <c r="E4"/>
    </row>
    <row r="5" spans="1:3" s="53" customFormat="1" ht="22.5" customHeight="1">
      <c r="A5" s="102" t="s">
        <v>59</v>
      </c>
      <c r="B5" s="103">
        <v>172.66</v>
      </c>
      <c r="C5" s="103">
        <v>43.3</v>
      </c>
    </row>
    <row r="6" spans="1:4" s="53" customFormat="1" ht="22.5" customHeight="1">
      <c r="A6" s="104" t="s">
        <v>60</v>
      </c>
      <c r="B6" s="105">
        <v>93.9</v>
      </c>
      <c r="C6" s="105">
        <v>44.2</v>
      </c>
      <c r="D6" s="66"/>
    </row>
    <row r="7" spans="1:3" s="53" customFormat="1" ht="22.5" customHeight="1">
      <c r="A7" s="106" t="s">
        <v>61</v>
      </c>
      <c r="B7" s="107">
        <v>78.76</v>
      </c>
      <c r="C7" s="107">
        <v>42.3</v>
      </c>
    </row>
    <row r="8" spans="1:3" s="53" customFormat="1" ht="22.5" customHeight="1">
      <c r="A8" s="102" t="s">
        <v>234</v>
      </c>
      <c r="B8" s="103"/>
      <c r="C8" s="103"/>
    </row>
    <row r="9" spans="1:3" s="53" customFormat="1" ht="22.5" customHeight="1">
      <c r="A9" s="104" t="s">
        <v>235</v>
      </c>
      <c r="B9" s="105">
        <v>169.37</v>
      </c>
      <c r="C9" s="105">
        <v>47.2</v>
      </c>
    </row>
    <row r="10" spans="1:3" s="53" customFormat="1" ht="22.5" customHeight="1">
      <c r="A10" s="104" t="s">
        <v>236</v>
      </c>
      <c r="B10" s="105">
        <v>0.18</v>
      </c>
      <c r="C10" s="105">
        <v>-22.6</v>
      </c>
    </row>
    <row r="11" spans="1:3" s="53" customFormat="1" ht="22.5" customHeight="1">
      <c r="A11" s="104" t="s">
        <v>237</v>
      </c>
      <c r="B11" s="105">
        <v>2.527</v>
      </c>
      <c r="C11" s="105">
        <v>-42.2</v>
      </c>
    </row>
    <row r="12" spans="1:6" s="53" customFormat="1" ht="22.5" customHeight="1">
      <c r="A12" s="106" t="s">
        <v>238</v>
      </c>
      <c r="B12" s="107">
        <v>0.578</v>
      </c>
      <c r="C12" s="107">
        <v>-27.7</v>
      </c>
      <c r="F12" s="108"/>
    </row>
    <row r="13" spans="1:6" ht="22.5" customHeight="1">
      <c r="A13" s="109" t="s">
        <v>239</v>
      </c>
      <c r="B13" s="105"/>
      <c r="C13" s="105"/>
      <c r="D13" s="110"/>
      <c r="E13" s="53"/>
      <c r="F13" s="53"/>
    </row>
    <row r="14" spans="1:6" ht="22.5" customHeight="1">
      <c r="A14" s="104" t="s">
        <v>240</v>
      </c>
      <c r="B14" s="105">
        <v>146.84</v>
      </c>
      <c r="C14" s="105">
        <v>30.4</v>
      </c>
      <c r="E14" s="53"/>
      <c r="F14" s="53"/>
    </row>
    <row r="15" spans="1:6" ht="22.5" customHeight="1">
      <c r="A15" s="104" t="s">
        <v>241</v>
      </c>
      <c r="B15" s="105">
        <v>3.14</v>
      </c>
      <c r="C15" s="105">
        <v>564.8</v>
      </c>
      <c r="E15" s="53"/>
      <c r="F15" s="53"/>
    </row>
    <row r="16" spans="1:6" ht="22.5" customHeight="1">
      <c r="A16" s="104" t="s">
        <v>242</v>
      </c>
      <c r="B16" s="105">
        <v>3.12</v>
      </c>
      <c r="C16" s="105">
        <v>-19.2</v>
      </c>
      <c r="E16" s="53"/>
      <c r="F16" s="53"/>
    </row>
    <row r="17" spans="1:6" ht="22.5" customHeight="1">
      <c r="A17" s="104" t="s">
        <v>243</v>
      </c>
      <c r="B17" s="105">
        <v>0.0066</v>
      </c>
      <c r="C17" s="105">
        <v>-54.4</v>
      </c>
      <c r="E17" s="53"/>
      <c r="F17" s="53"/>
    </row>
    <row r="18" spans="1:5" ht="22.5" customHeight="1">
      <c r="A18" s="104" t="s">
        <v>244</v>
      </c>
      <c r="B18" s="105">
        <v>0.004</v>
      </c>
      <c r="C18" s="105">
        <v>-49.7</v>
      </c>
      <c r="E18" s="53"/>
    </row>
    <row r="19" spans="1:5" ht="14.25">
      <c r="A19" s="104" t="s">
        <v>245</v>
      </c>
      <c r="B19" s="105">
        <v>1.67</v>
      </c>
      <c r="C19" s="105" t="s">
        <v>246</v>
      </c>
      <c r="E19"/>
    </row>
    <row r="20" spans="1:5" ht="14.25">
      <c r="A20" s="104" t="s">
        <v>247</v>
      </c>
      <c r="B20" s="105">
        <v>17.47</v>
      </c>
      <c r="C20" s="105">
        <v>483.8</v>
      </c>
      <c r="E20"/>
    </row>
    <row r="21" spans="1:3" ht="14.25">
      <c r="A21" s="106" t="s">
        <v>248</v>
      </c>
      <c r="B21" s="107">
        <v>0.41</v>
      </c>
      <c r="C21" s="107">
        <v>768.7</v>
      </c>
    </row>
    <row r="22" ht="14.25">
      <c r="A22" s="111" t="s">
        <v>249</v>
      </c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7" sqref="D7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75" customWidth="1"/>
    <col min="4" max="4" width="13.00390625" style="0" bestFit="1" customWidth="1"/>
    <col min="5" max="5" width="9.375" style="0" bestFit="1" customWidth="1"/>
  </cols>
  <sheetData>
    <row r="1" spans="1:4" ht="25.5">
      <c r="A1" s="55" t="s">
        <v>250</v>
      </c>
      <c r="B1" s="55"/>
      <c r="C1" s="55"/>
      <c r="D1" s="55"/>
    </row>
    <row r="2" spans="1:4" ht="14.25">
      <c r="A2" s="76"/>
      <c r="B2" s="76"/>
      <c r="C2" s="76"/>
      <c r="D2" s="77"/>
    </row>
    <row r="3" spans="1:4" ht="18.75">
      <c r="A3" s="78"/>
      <c r="B3" s="78"/>
      <c r="C3" s="78"/>
      <c r="D3" s="79" t="s">
        <v>251</v>
      </c>
    </row>
    <row r="4" spans="1:4" ht="26.25" customHeight="1">
      <c r="A4" s="80" t="s">
        <v>252</v>
      </c>
      <c r="B4" s="81" t="s">
        <v>253</v>
      </c>
      <c r="C4" s="80" t="s">
        <v>254</v>
      </c>
      <c r="D4" s="82" t="s">
        <v>192</v>
      </c>
    </row>
    <row r="5" spans="1:5" s="74" customFormat="1" ht="26.25" customHeight="1">
      <c r="A5" s="83" t="s">
        <v>255</v>
      </c>
      <c r="B5" s="84">
        <f>'[1]Sheet2'!B6/10000</f>
        <v>26.8581</v>
      </c>
      <c r="C5" s="84">
        <f>'[1]Sheet2'!C6/10000</f>
        <v>200.3464</v>
      </c>
      <c r="D5" s="84">
        <f>'[1]Sheet2'!$E$6</f>
        <v>-0.3942539353304255</v>
      </c>
      <c r="E5" s="85"/>
    </row>
    <row r="6" spans="1:5" ht="26.25" customHeight="1">
      <c r="A6" s="86" t="s">
        <v>256</v>
      </c>
      <c r="B6" s="84">
        <f>'[1]Sheet2'!B7/10000</f>
        <v>23.5821</v>
      </c>
      <c r="C6" s="84">
        <f>'[1]Sheet2'!C7/10000</f>
        <v>170.0458</v>
      </c>
      <c r="D6" s="84">
        <f>'[1]Sheet2'!$E$7</f>
        <v>-2.747945960723044</v>
      </c>
      <c r="E6" s="87"/>
    </row>
    <row r="7" spans="1:5" ht="26.25" customHeight="1">
      <c r="A7" s="86" t="s">
        <v>257</v>
      </c>
      <c r="B7" s="84">
        <f>'[1]Sheet2'!B8/10000</f>
        <v>3.276</v>
      </c>
      <c r="C7" s="84">
        <f>'[1]Sheet2'!C8/10000</f>
        <v>30.3006</v>
      </c>
      <c r="D7" s="84">
        <f>ROUND('[1]Sheet2'!$E8,1)</f>
        <v>15.3</v>
      </c>
      <c r="E7" s="87"/>
    </row>
    <row r="8" spans="1:5" ht="26.25" customHeight="1">
      <c r="A8" s="86" t="s">
        <v>258</v>
      </c>
      <c r="B8" s="84">
        <f>'[1]Sheet2'!B9/10000</f>
        <v>9.9378</v>
      </c>
      <c r="C8" s="84">
        <f>'[1]Sheet2'!C9/10000</f>
        <v>84.4297</v>
      </c>
      <c r="D8" s="84">
        <f>'[1]Sheet2'!$E$9</f>
        <v>3.4889493315421163</v>
      </c>
      <c r="E8" s="87"/>
    </row>
    <row r="9" spans="1:5" ht="26.25" customHeight="1">
      <c r="A9" s="86" t="s">
        <v>256</v>
      </c>
      <c r="B9" s="84">
        <f>'[1]Sheet2'!B10/10000</f>
        <v>6.8011</v>
      </c>
      <c r="C9" s="84">
        <f>'[1]Sheet2'!C10/10000</f>
        <v>55.1069</v>
      </c>
      <c r="D9" s="84">
        <f>ROUND('[1]Sheet2'!$E10,1)</f>
        <v>-2.1</v>
      </c>
      <c r="E9" s="87"/>
    </row>
    <row r="10" spans="1:5" ht="26.25" customHeight="1">
      <c r="A10" s="88" t="s">
        <v>259</v>
      </c>
      <c r="B10" s="84">
        <f>'[1]Sheet2'!B11/10000</f>
        <v>15.3092</v>
      </c>
      <c r="C10" s="84">
        <f>'[1]Sheet2'!C11/10000</f>
        <v>104.4898</v>
      </c>
      <c r="D10" s="84">
        <f>ROUND('[1]Sheet2'!$E11,1)</f>
        <v>-2.6</v>
      </c>
      <c r="E10" s="87"/>
    </row>
    <row r="11" spans="1:5" s="74" customFormat="1" ht="26.25" customHeight="1">
      <c r="A11" s="89" t="s">
        <v>260</v>
      </c>
      <c r="B11" s="84">
        <f>'[1]Sheet2'!B12/10000</f>
        <v>14.7677</v>
      </c>
      <c r="C11" s="84">
        <f>'[1]Sheet2'!C12/10000</f>
        <v>339.2417</v>
      </c>
      <c r="D11" s="84">
        <f>ROUND('[1]Sheet2'!$E12,1)</f>
        <v>4.5</v>
      </c>
      <c r="E11" s="87"/>
    </row>
    <row r="12" spans="1:4" ht="26.25" customHeight="1">
      <c r="A12" s="80" t="s">
        <v>261</v>
      </c>
      <c r="B12" s="90" t="s">
        <v>262</v>
      </c>
      <c r="C12" s="91" t="s">
        <v>263</v>
      </c>
      <c r="D12" s="92" t="s">
        <v>264</v>
      </c>
    </row>
    <row r="13" spans="1:9" ht="26.25" customHeight="1">
      <c r="A13" s="93" t="s">
        <v>265</v>
      </c>
      <c r="B13" s="94">
        <f>'[2]Sheet1'!C6/10000</f>
        <v>2777.8542343244003</v>
      </c>
      <c r="C13" s="95">
        <f>'[2]Sheet1'!D6/10000</f>
        <v>2722.9525564691</v>
      </c>
      <c r="D13" s="96">
        <f>ROUND('[2]Sheet1'!F6,1)</f>
        <v>4.4</v>
      </c>
      <c r="I13" s="84"/>
    </row>
    <row r="14" spans="1:4" ht="26.25" customHeight="1">
      <c r="A14" s="86" t="s">
        <v>266</v>
      </c>
      <c r="B14" s="94">
        <f>'[2]Sheet1'!C7/10000</f>
        <v>1665.0667830044</v>
      </c>
      <c r="C14" s="95">
        <f>'[2]Sheet1'!D7/10000</f>
        <v>1516.7777684255</v>
      </c>
      <c r="D14" s="96">
        <f>ROUND('[2]Sheet1'!F7,1)</f>
        <v>8.6</v>
      </c>
    </row>
    <row r="15" spans="1:4" ht="26.25" customHeight="1">
      <c r="A15" s="86" t="s">
        <v>267</v>
      </c>
      <c r="B15" s="94">
        <f>'[2]Sheet1'!C8/10000</f>
        <v>577.5177540612</v>
      </c>
      <c r="C15" s="95">
        <f>'[2]Sheet1'!D8/10000</f>
        <v>565.5193907917001</v>
      </c>
      <c r="D15" s="96">
        <f>ROUND('[2]Sheet1'!F8,1)</f>
        <v>-4.1</v>
      </c>
    </row>
    <row r="16" spans="1:4" ht="26.25" customHeight="1">
      <c r="A16" s="86" t="s">
        <v>268</v>
      </c>
      <c r="B16" s="94">
        <f>'[2]Sheet1'!C9/10000</f>
        <v>77.66685410880001</v>
      </c>
      <c r="C16" s="95">
        <f>'[2]Sheet1'!D9/10000</f>
        <v>77.8114652854</v>
      </c>
      <c r="D16" s="96">
        <f>ROUND('[2]Sheet1'!F9,1)</f>
        <v>31.1</v>
      </c>
    </row>
    <row r="17" spans="1:4" ht="26.25" customHeight="1">
      <c r="A17" s="86" t="s">
        <v>269</v>
      </c>
      <c r="B17" s="94">
        <f>'[2]Sheet1'!C10/10000</f>
        <v>455.8706535994</v>
      </c>
      <c r="C17" s="95">
        <f>'[2]Sheet1'!D10/10000</f>
        <v>559.1220322739</v>
      </c>
      <c r="D17" s="96">
        <f>ROUND('[2]Sheet1'!F10,1)</f>
        <v>-1.5</v>
      </c>
    </row>
    <row r="18" spans="1:4" ht="26.25" customHeight="1">
      <c r="A18" s="86" t="s">
        <v>270</v>
      </c>
      <c r="B18" s="94">
        <f>'[2]Sheet1'!C11/10000</f>
        <v>0.8756971283999999</v>
      </c>
      <c r="C18" s="95">
        <f>'[2]Sheet1'!D11/10000</f>
        <v>3.0132665042</v>
      </c>
      <c r="D18" s="96">
        <f>ROUND('[2]Sheet1'!F11,1)</f>
        <v>-31.6</v>
      </c>
    </row>
    <row r="19" spans="1:4" ht="26.25" customHeight="1">
      <c r="A19" s="83" t="s">
        <v>271</v>
      </c>
      <c r="B19" s="94">
        <f>'[2]Sheet1'!C12/10000</f>
        <v>1843.0208368612</v>
      </c>
      <c r="C19" s="95">
        <f>'[2]Sheet1'!D12/10000</f>
        <v>1653.2632516366002</v>
      </c>
      <c r="D19" s="96">
        <f>ROUND('[2]Sheet1'!F12,1)</f>
        <v>21</v>
      </c>
    </row>
    <row r="20" spans="1:4" ht="26.25" customHeight="1">
      <c r="A20" s="86" t="s">
        <v>272</v>
      </c>
      <c r="B20" s="94">
        <f>'[2]Sheet1'!C13/10000</f>
        <v>424.8695006777</v>
      </c>
      <c r="C20" s="95">
        <f>'[2]Sheet1'!D13/10000</f>
        <v>386.2008059913</v>
      </c>
      <c r="D20" s="96">
        <f>ROUND('[2]Sheet1'!F13,1)</f>
        <v>12.2</v>
      </c>
    </row>
    <row r="21" spans="1:4" ht="26.25" customHeight="1">
      <c r="A21" s="97" t="s">
        <v>273</v>
      </c>
      <c r="B21" s="94">
        <f>'[2]Sheet1'!C14/10000</f>
        <v>1401.2388091823</v>
      </c>
      <c r="C21" s="95">
        <f>'[2]Sheet1'!D14/10000</f>
        <v>1252.8710777070999</v>
      </c>
      <c r="D21" s="96">
        <f>ROUND('[2]Sheet1'!F14,1)</f>
        <v>23.7</v>
      </c>
    </row>
    <row r="22" spans="1:4" ht="18.75">
      <c r="A22" s="73" t="s">
        <v>274</v>
      </c>
      <c r="B22" s="78"/>
      <c r="C22" s="78"/>
      <c r="D22" s="98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M11" sqref="M1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54" bestFit="1" customWidth="1"/>
  </cols>
  <sheetData>
    <row r="1" spans="1:4" ht="25.5">
      <c r="A1" s="55" t="s">
        <v>275</v>
      </c>
      <c r="B1" s="55"/>
      <c r="C1" s="55"/>
      <c r="D1" s="55"/>
    </row>
    <row r="3" spans="1:4" ht="18.75">
      <c r="A3" s="56"/>
      <c r="B3" s="57" t="s">
        <v>276</v>
      </c>
      <c r="C3" s="57"/>
      <c r="D3" s="57"/>
    </row>
    <row r="4" spans="1:5" s="52" customFormat="1" ht="37.5">
      <c r="A4" s="58" t="s">
        <v>277</v>
      </c>
      <c r="B4" s="59" t="s">
        <v>278</v>
      </c>
      <c r="C4" s="60" t="s">
        <v>279</v>
      </c>
      <c r="D4" s="61" t="s">
        <v>280</v>
      </c>
      <c r="E4" s="62"/>
    </row>
    <row r="5" spans="1:6" s="53" customFormat="1" ht="26.25" customHeight="1">
      <c r="A5" s="63" t="s">
        <v>281</v>
      </c>
      <c r="B5" s="64">
        <f>'[7]Sheet1'!$C$11</f>
        <v>100.19813795</v>
      </c>
      <c r="C5" s="65">
        <f>'[7]Sheet1'!D11</f>
        <v>102.14644778</v>
      </c>
      <c r="D5" s="65">
        <f>'[7]Sheet1'!$E$11</f>
        <v>101.87757088</v>
      </c>
      <c r="E5" s="66"/>
      <c r="F5" s="66"/>
    </row>
    <row r="6" spans="1:5" s="53" customFormat="1" ht="26.25" customHeight="1">
      <c r="A6" s="67" t="s">
        <v>282</v>
      </c>
      <c r="B6" s="68">
        <f>'[7]Sheet1'!$C$12</f>
        <v>100.52903951</v>
      </c>
      <c r="C6" s="69">
        <f>'[7]Sheet1'!D12</f>
        <v>104.60096086</v>
      </c>
      <c r="D6" s="69">
        <f>'[7]Sheet1'!$E$12</f>
        <v>102.51328474</v>
      </c>
      <c r="E6" s="66"/>
    </row>
    <row r="7" spans="1:5" s="53" customFormat="1" ht="26.25" customHeight="1">
      <c r="A7" s="67" t="s">
        <v>283</v>
      </c>
      <c r="B7" s="68">
        <f>'[7]Sheet1'!C19</f>
        <v>100</v>
      </c>
      <c r="C7" s="69">
        <f>'[7]Sheet1'!D19</f>
        <v>100.2480385</v>
      </c>
      <c r="D7" s="69">
        <f>'[7]Sheet1'!E19</f>
        <v>100.6141603</v>
      </c>
      <c r="E7" s="66"/>
    </row>
    <row r="8" spans="1:5" s="53" customFormat="1" ht="26.25" customHeight="1">
      <c r="A8" s="67" t="s">
        <v>284</v>
      </c>
      <c r="B8" s="68">
        <f>'[7]Sheet1'!C20</f>
        <v>100</v>
      </c>
      <c r="C8" s="69">
        <f>'[7]Sheet1'!D20</f>
        <v>104.15549387</v>
      </c>
      <c r="D8" s="69">
        <f>'[7]Sheet1'!E20</f>
        <v>104.36161794</v>
      </c>
      <c r="E8" s="66"/>
    </row>
    <row r="9" spans="1:5" s="53" customFormat="1" ht="26.25" customHeight="1">
      <c r="A9" s="67" t="s">
        <v>285</v>
      </c>
      <c r="B9" s="68">
        <f>'[7]Sheet1'!C21</f>
        <v>99.83670761</v>
      </c>
      <c r="C9" s="69">
        <f>'[7]Sheet1'!D21</f>
        <v>98.9608169</v>
      </c>
      <c r="D9" s="69">
        <f>'[7]Sheet1'!E21</f>
        <v>99.80152264</v>
      </c>
      <c r="E9" s="66"/>
    </row>
    <row r="10" spans="1:5" s="53" customFormat="1" ht="26.25" customHeight="1">
      <c r="A10" s="67" t="s">
        <v>286</v>
      </c>
      <c r="B10" s="68">
        <f>'[7]Sheet1'!C22</f>
        <v>99.9807086</v>
      </c>
      <c r="C10" s="69">
        <f>'[7]Sheet1'!D22</f>
        <v>98.43115444</v>
      </c>
      <c r="D10" s="69">
        <f>'[7]Sheet1'!E22</f>
        <v>99.66532481</v>
      </c>
      <c r="E10" s="66"/>
    </row>
    <row r="11" spans="1:5" s="53" customFormat="1" ht="26.25" customHeight="1">
      <c r="A11" s="67" t="s">
        <v>287</v>
      </c>
      <c r="B11" s="68">
        <f>'[7]Sheet1'!C23</f>
        <v>100.30891631</v>
      </c>
      <c r="C11" s="69">
        <f>'[7]Sheet1'!D23</f>
        <v>101.02894477</v>
      </c>
      <c r="D11" s="69">
        <f>'[7]Sheet1'!E23</f>
        <v>101.14352028</v>
      </c>
      <c r="E11" s="66"/>
    </row>
    <row r="12" spans="1:5" s="53" customFormat="1" ht="26.25" customHeight="1">
      <c r="A12" s="67" t="s">
        <v>288</v>
      </c>
      <c r="B12" s="68">
        <f>'[7]Sheet1'!C24</f>
        <v>100</v>
      </c>
      <c r="C12" s="69">
        <f>'[7]Sheet1'!D24</f>
        <v>100.53161627</v>
      </c>
      <c r="D12" s="69">
        <f>'[7]Sheet1'!E24</f>
        <v>101.27550046</v>
      </c>
      <c r="E12" s="66"/>
    </row>
    <row r="13" spans="1:5" s="53" customFormat="1" ht="26.25" customHeight="1">
      <c r="A13" s="67" t="s">
        <v>289</v>
      </c>
      <c r="B13" s="68">
        <f>'[7]Sheet1'!C25</f>
        <v>100.58732524</v>
      </c>
      <c r="C13" s="69">
        <f>'[7]Sheet1'!D25</f>
        <v>101.12718516</v>
      </c>
      <c r="D13" s="69">
        <f>'[7]Sheet1'!E25</f>
        <v>100.26537362</v>
      </c>
      <c r="E13" s="66"/>
    </row>
    <row r="14" spans="1:5" s="53" customFormat="1" ht="26.25" customHeight="1">
      <c r="A14" s="70" t="s">
        <v>290</v>
      </c>
      <c r="B14" s="71">
        <f>'[7]Sheet1'!C26</f>
        <v>100.1537904</v>
      </c>
      <c r="C14" s="72">
        <f>'[7]Sheet1'!D26</f>
        <v>100.78860721</v>
      </c>
      <c r="D14" s="72">
        <f>'[7]Sheet1'!E26</f>
        <v>100.94900286</v>
      </c>
      <c r="E14" s="66"/>
    </row>
    <row r="15" ht="14.25">
      <c r="A15" s="73" t="s">
        <v>291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workbookViewId="0" topLeftCell="A1">
      <pane xSplit="1" topLeftCell="B1" activePane="topRight" state="frozen"/>
      <selection pane="topRight" activeCell="P11" sqref="P11"/>
    </sheetView>
  </sheetViews>
  <sheetFormatPr defaultColWidth="8.00390625" defaultRowHeight="14.25"/>
  <cols>
    <col min="1" max="1" width="15.00390625" style="17" customWidth="1"/>
    <col min="2" max="2" width="9.125" style="18" customWidth="1"/>
    <col min="3" max="3" width="8.75390625" style="18" customWidth="1"/>
    <col min="4" max="5" width="9.75390625" style="19" customWidth="1"/>
    <col min="6" max="6" width="11.25390625" style="20" customWidth="1"/>
    <col min="7" max="7" width="7.25390625" style="19" customWidth="1"/>
    <col min="8" max="8" width="6.75390625" style="19" customWidth="1"/>
    <col min="9" max="9" width="13.75390625" style="20" customWidth="1"/>
    <col min="10" max="10" width="9.50390625" style="19" customWidth="1"/>
    <col min="11" max="11" width="7.50390625" style="19" bestFit="1" customWidth="1"/>
    <col min="12" max="12" width="12.375" style="20" customWidth="1"/>
    <col min="13" max="13" width="7.50390625" style="21" customWidth="1"/>
    <col min="14" max="14" width="8.50390625" style="21" customWidth="1"/>
  </cols>
  <sheetData>
    <row r="1" ht="27.75" customHeight="1"/>
    <row r="2" spans="1:14" ht="33" customHeight="1">
      <c r="A2" s="22" t="s">
        <v>292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4" customFormat="1" ht="26.25" customHeight="1">
      <c r="A3" s="23"/>
      <c r="B3" s="24"/>
      <c r="C3" s="24"/>
      <c r="D3" s="25"/>
      <c r="E3" s="25"/>
      <c r="F3" s="26"/>
      <c r="G3" s="26"/>
      <c r="H3" s="27"/>
      <c r="I3" s="40"/>
      <c r="J3" s="41"/>
      <c r="K3" s="41"/>
      <c r="L3" s="42"/>
      <c r="M3" s="42"/>
      <c r="N3" s="43"/>
    </row>
    <row r="4" spans="1:14" s="15" customFormat="1" ht="32.25" customHeight="1">
      <c r="A4" s="28"/>
      <c r="B4" s="29" t="s">
        <v>293</v>
      </c>
      <c r="C4" s="29"/>
      <c r="D4" s="30" t="s">
        <v>52</v>
      </c>
      <c r="E4" s="30"/>
      <c r="F4" s="30" t="s">
        <v>58</v>
      </c>
      <c r="G4" s="30"/>
      <c r="H4" s="30"/>
      <c r="I4" s="30" t="s">
        <v>19</v>
      </c>
      <c r="J4" s="30"/>
      <c r="K4" s="30"/>
      <c r="L4" s="30" t="s">
        <v>294</v>
      </c>
      <c r="M4" s="30"/>
      <c r="N4" s="44"/>
    </row>
    <row r="5" spans="1:14" s="15" customFormat="1" ht="56.25">
      <c r="A5" s="28"/>
      <c r="B5" s="31" t="s">
        <v>295</v>
      </c>
      <c r="C5" s="31" t="s">
        <v>296</v>
      </c>
      <c r="D5" s="31" t="s">
        <v>117</v>
      </c>
      <c r="E5" s="31" t="s">
        <v>296</v>
      </c>
      <c r="F5" s="32" t="s">
        <v>208</v>
      </c>
      <c r="G5" s="31" t="s">
        <v>117</v>
      </c>
      <c r="H5" s="31" t="s">
        <v>296</v>
      </c>
      <c r="I5" s="32" t="s">
        <v>208</v>
      </c>
      <c r="J5" s="31" t="s">
        <v>117</v>
      </c>
      <c r="K5" s="31" t="s">
        <v>296</v>
      </c>
      <c r="L5" s="32" t="s">
        <v>208</v>
      </c>
      <c r="M5" s="31" t="s">
        <v>117</v>
      </c>
      <c r="N5" s="45" t="s">
        <v>296</v>
      </c>
    </row>
    <row r="6" spans="1:14" s="16" customFormat="1" ht="30" customHeight="1">
      <c r="A6" s="33" t="s">
        <v>118</v>
      </c>
      <c r="B6" s="34">
        <f>'[3]Sheet1'!$G5</f>
        <v>7.8</v>
      </c>
      <c r="C6" s="34" t="s">
        <v>51</v>
      </c>
      <c r="D6" s="34">
        <f>'[8]sheet1'!$D4</f>
        <v>11.4</v>
      </c>
      <c r="E6" s="34" t="s">
        <v>51</v>
      </c>
      <c r="F6" s="35">
        <f>'[5]Sheet1'!$B5/10000</f>
        <v>800.2782601082247</v>
      </c>
      <c r="G6" s="34">
        <f>'[5]Sheet1'!$C5</f>
        <v>10.152976851219805</v>
      </c>
      <c r="H6" s="34" t="s">
        <v>51</v>
      </c>
      <c r="I6" s="35">
        <f>'[1]Sheet1'!B3/10000</f>
        <v>200.3464</v>
      </c>
      <c r="J6" s="34">
        <f>'[1]Sheet1'!C3</f>
        <v>-0.3942539353304255</v>
      </c>
      <c r="K6" s="34" t="s">
        <v>51</v>
      </c>
      <c r="L6" s="35">
        <f>'[1]Sheet1'!D3/10000</f>
        <v>84.4297</v>
      </c>
      <c r="M6" s="34">
        <f>'[1]Sheet1'!E3</f>
        <v>3.4889493315421163</v>
      </c>
      <c r="N6" s="46" t="s">
        <v>51</v>
      </c>
    </row>
    <row r="7" spans="1:14" s="15" customFormat="1" ht="30" customHeight="1">
      <c r="A7" s="36" t="s">
        <v>297</v>
      </c>
      <c r="B7" s="34">
        <f>'[3]Sheet1'!$G6</f>
        <v>0.6</v>
      </c>
      <c r="C7" s="37">
        <f>RANK(B7,$B$7:$B$18,0)</f>
        <v>11</v>
      </c>
      <c r="D7" s="34">
        <f>'[8]sheet1'!$D5</f>
        <v>12.8</v>
      </c>
      <c r="E7" s="37">
        <f>RANK(D7,$D$7:$D$18,0)</f>
        <v>2</v>
      </c>
      <c r="F7" s="35">
        <f>'[5]Sheet1'!$B6/10000</f>
        <v>272.13075451075565</v>
      </c>
      <c r="G7" s="34">
        <f>'[5]Sheet1'!$C6</f>
        <v>10.150100000000009</v>
      </c>
      <c r="H7" s="37">
        <f>RANK(G7,$G$7:$G$18,0)</f>
        <v>5</v>
      </c>
      <c r="I7" s="47">
        <f>'[1]Sheet1'!B11/10000</f>
        <v>17.8065</v>
      </c>
      <c r="J7" s="48">
        <f>'[1]Sheet1'!C11</f>
        <v>-4.624045249547393</v>
      </c>
      <c r="K7" s="37">
        <f>RANK(J7,$J$7:$J$18,0)</f>
        <v>10</v>
      </c>
      <c r="L7" s="49">
        <f>'[1]Sheet1'!D11/10000</f>
        <v>6.315</v>
      </c>
      <c r="M7" s="38">
        <f>'[1]Sheet1'!E11</f>
        <v>6.928781875444486</v>
      </c>
      <c r="N7" s="50">
        <f>RANK(M7,$M$7:$M$18,0)</f>
        <v>4</v>
      </c>
    </row>
    <row r="8" spans="1:14" s="15" customFormat="1" ht="30" customHeight="1">
      <c r="A8" s="36" t="s">
        <v>121</v>
      </c>
      <c r="B8" s="34">
        <f>'[3]Sheet1'!$G7</f>
        <v>4.5</v>
      </c>
      <c r="C8" s="37">
        <f aca="true" t="shared" si="0" ref="C8:C18">RANK(B8,$B$7:$B$18,0)</f>
        <v>10</v>
      </c>
      <c r="D8" s="34">
        <f>'[8]sheet1'!$D6</f>
        <v>12.1</v>
      </c>
      <c r="E8" s="37">
        <f aca="true" t="shared" si="1" ref="E8:E18">RANK(D8,$D$7:$D$18,0)</f>
        <v>6</v>
      </c>
      <c r="F8" s="35">
        <f>'[5]Sheet1'!$B7/10000</f>
        <v>17.136422594684095</v>
      </c>
      <c r="G8" s="34">
        <f>'[5]Sheet1'!$C7</f>
        <v>9.982</v>
      </c>
      <c r="H8" s="37">
        <f aca="true" t="shared" si="2" ref="H8:H18">RANK(G8,$G$7:$G$18,0)</f>
        <v>10</v>
      </c>
      <c r="I8" s="47">
        <f>'[1]Sheet1'!B12/10000</f>
        <v>6.1865</v>
      </c>
      <c r="J8" s="48">
        <f>'[1]Sheet1'!C12</f>
        <v>7.341152791754865</v>
      </c>
      <c r="K8" s="37">
        <f aca="true" t="shared" si="3" ref="K8:K18">RANK(J8,$J$7:$J$18,0)</f>
        <v>4</v>
      </c>
      <c r="L8" s="49">
        <f>'[1]Sheet1'!D12/10000</f>
        <v>1.7779</v>
      </c>
      <c r="M8" s="38">
        <f>'[1]Sheet1'!E12</f>
        <v>1.3741589690956744</v>
      </c>
      <c r="N8" s="50">
        <f aca="true" t="shared" si="4" ref="N8:N18">RANK(M8,$M$7:$M$18,0)</f>
        <v>7</v>
      </c>
    </row>
    <row r="9" spans="1:14" s="15" customFormat="1" ht="30" customHeight="1">
      <c r="A9" s="36" t="s">
        <v>122</v>
      </c>
      <c r="B9" s="34">
        <f>'[3]Sheet1'!$G9</f>
        <v>8.2</v>
      </c>
      <c r="C9" s="37">
        <f t="shared" si="0"/>
        <v>8</v>
      </c>
      <c r="D9" s="34">
        <f>'[8]sheet1'!$D7</f>
        <v>10</v>
      </c>
      <c r="E9" s="37">
        <f t="shared" si="1"/>
        <v>12</v>
      </c>
      <c r="F9" s="35">
        <f>'[5]Sheet1'!$B8/10000</f>
        <v>19.538228904517812</v>
      </c>
      <c r="G9" s="34">
        <f>'[5]Sheet1'!$C8</f>
        <v>10.45020000000001</v>
      </c>
      <c r="H9" s="37">
        <f t="shared" si="2"/>
        <v>2</v>
      </c>
      <c r="I9" s="47">
        <f>'[1]Sheet1'!B13/10000</f>
        <v>2.9441</v>
      </c>
      <c r="J9" s="51">
        <f>'[1]Sheet1'!C13</f>
        <v>12.865631589035843</v>
      </c>
      <c r="K9" s="37">
        <f t="shared" si="3"/>
        <v>2</v>
      </c>
      <c r="L9" s="49">
        <f>'[1]Sheet1'!D13/10000</f>
        <v>1.677</v>
      </c>
      <c r="M9" s="38">
        <f>'[1]Sheet1'!E13</f>
        <v>9.314907763509538</v>
      </c>
      <c r="N9" s="50">
        <f t="shared" si="4"/>
        <v>3</v>
      </c>
    </row>
    <row r="10" spans="1:14" s="15" customFormat="1" ht="30" customHeight="1">
      <c r="A10" s="36" t="s">
        <v>123</v>
      </c>
      <c r="B10" s="34">
        <f>'[3]Sheet1'!$G10</f>
        <v>8.8</v>
      </c>
      <c r="C10" s="37">
        <f t="shared" si="0"/>
        <v>2</v>
      </c>
      <c r="D10" s="38">
        <f>'[8]sheet1'!$D11</f>
        <v>12.4</v>
      </c>
      <c r="E10" s="37">
        <f t="shared" si="1"/>
        <v>5</v>
      </c>
      <c r="F10" s="35">
        <f>'[5]Sheet1'!$B9/10000</f>
        <v>69.40518858207722</v>
      </c>
      <c r="G10" s="34">
        <f>'[5]Sheet1'!$C9</f>
        <v>10.430999999999983</v>
      </c>
      <c r="H10" s="37">
        <f t="shared" si="2"/>
        <v>3</v>
      </c>
      <c r="I10" s="47">
        <f>'[1]Sheet1'!B20/10000</f>
        <v>8.4385</v>
      </c>
      <c r="J10" s="38">
        <f>'[1]Sheet1'!C20</f>
        <v>2.864630950204173</v>
      </c>
      <c r="K10" s="37">
        <f t="shared" si="3"/>
        <v>9</v>
      </c>
      <c r="L10" s="49">
        <f>'[1]Sheet1'!D20/10000</f>
        <v>5.0852</v>
      </c>
      <c r="M10" s="38">
        <f>'[1]Sheet1'!E20</f>
        <v>-4.032912491271773</v>
      </c>
      <c r="N10" s="50">
        <f t="shared" si="4"/>
        <v>9</v>
      </c>
    </row>
    <row r="11" spans="1:14" s="15" customFormat="1" ht="30" customHeight="1">
      <c r="A11" s="36" t="s">
        <v>124</v>
      </c>
      <c r="B11" s="34">
        <f>'[3]Sheet1'!$G11</f>
        <v>8.6</v>
      </c>
      <c r="C11" s="37">
        <f t="shared" si="0"/>
        <v>5</v>
      </c>
      <c r="D11" s="38">
        <f>'[8]sheet1'!$D12</f>
        <v>11.6</v>
      </c>
      <c r="E11" s="37">
        <f t="shared" si="1"/>
        <v>9</v>
      </c>
      <c r="F11" s="35">
        <f>'[5]Sheet1'!$B10/10000</f>
        <v>69.71433102649107</v>
      </c>
      <c r="G11" s="34">
        <f>'[5]Sheet1'!$C10</f>
        <v>9.982</v>
      </c>
      <c r="H11" s="37">
        <f t="shared" si="2"/>
        <v>10</v>
      </c>
      <c r="I11" s="47">
        <f>'[1]Sheet1'!B19/10000</f>
        <v>6.9022</v>
      </c>
      <c r="J11" s="38">
        <f>'[1]Sheet1'!C19</f>
        <v>14.26726706840607</v>
      </c>
      <c r="K11" s="37">
        <f t="shared" si="3"/>
        <v>1</v>
      </c>
      <c r="L11" s="49">
        <f>'[1]Sheet1'!D19/10000</f>
        <v>3.9085</v>
      </c>
      <c r="M11" s="38">
        <f>'[1]Sheet1'!E19</f>
        <v>19.63208962076459</v>
      </c>
      <c r="N11" s="50">
        <f t="shared" si="4"/>
        <v>1</v>
      </c>
    </row>
    <row r="12" spans="1:14" s="15" customFormat="1" ht="30" customHeight="1">
      <c r="A12" s="36" t="s">
        <v>125</v>
      </c>
      <c r="B12" s="34">
        <f>'[3]Sheet1'!$G12</f>
        <v>8.7</v>
      </c>
      <c r="C12" s="37">
        <f t="shared" si="0"/>
        <v>3</v>
      </c>
      <c r="D12" s="38">
        <f>'[8]sheet1'!$D13</f>
        <v>11.6</v>
      </c>
      <c r="E12" s="37">
        <f t="shared" si="1"/>
        <v>9</v>
      </c>
      <c r="F12" s="35">
        <f>'[5]Sheet1'!$B11/10000</f>
        <v>62.1211290228353</v>
      </c>
      <c r="G12" s="34">
        <f>'[5]Sheet1'!$C11</f>
        <v>10.5501</v>
      </c>
      <c r="H12" s="37">
        <f t="shared" si="2"/>
        <v>1</v>
      </c>
      <c r="I12" s="47">
        <f>'[1]Sheet1'!B17/10000</f>
        <v>10.3466</v>
      </c>
      <c r="J12" s="38">
        <f>'[1]Sheet1'!C17</f>
        <v>6.275935740991827</v>
      </c>
      <c r="K12" s="37">
        <f t="shared" si="3"/>
        <v>5</v>
      </c>
      <c r="L12" s="49">
        <f>'[1]Sheet1'!D17/10000</f>
        <v>6.9209</v>
      </c>
      <c r="M12" s="38">
        <f>'[1]Sheet1'!E17</f>
        <v>5.764322936564952</v>
      </c>
      <c r="N12" s="50">
        <f t="shared" si="4"/>
        <v>6</v>
      </c>
    </row>
    <row r="13" spans="1:14" s="15" customFormat="1" ht="30" customHeight="1">
      <c r="A13" s="36" t="s">
        <v>126</v>
      </c>
      <c r="B13" s="34">
        <f>'[3]Sheet1'!$G13</f>
        <v>8.7</v>
      </c>
      <c r="C13" s="37">
        <f t="shared" si="0"/>
        <v>3</v>
      </c>
      <c r="D13" s="38">
        <f>'[8]sheet1'!$D14</f>
        <v>11.6</v>
      </c>
      <c r="E13" s="37">
        <f t="shared" si="1"/>
        <v>9</v>
      </c>
      <c r="F13" s="35">
        <f>'[5]Sheet1'!$B12/10000</f>
        <v>70.55210951696257</v>
      </c>
      <c r="G13" s="34">
        <f>'[5]Sheet1'!$C12</f>
        <v>10.0501</v>
      </c>
      <c r="H13" s="37">
        <f t="shared" si="2"/>
        <v>8</v>
      </c>
      <c r="I13" s="47">
        <f>'[1]Sheet1'!B16/10000</f>
        <v>11.4818</v>
      </c>
      <c r="J13" s="38">
        <f>'[1]Sheet1'!C16</f>
        <v>6.113508867591477</v>
      </c>
      <c r="K13" s="37">
        <f t="shared" si="3"/>
        <v>6</v>
      </c>
      <c r="L13" s="49">
        <f>'[1]Sheet1'!D16/10000</f>
        <v>6.432</v>
      </c>
      <c r="M13" s="38">
        <f>'[1]Sheet1'!E16</f>
        <v>6.185924421772086</v>
      </c>
      <c r="N13" s="50">
        <f t="shared" si="4"/>
        <v>5</v>
      </c>
    </row>
    <row r="14" spans="1:14" s="15" customFormat="1" ht="30" customHeight="1">
      <c r="A14" s="36" t="s">
        <v>127</v>
      </c>
      <c r="B14" s="34">
        <f>'[3]Sheet1'!$G14</f>
        <v>5.7</v>
      </c>
      <c r="C14" s="37">
        <f t="shared" si="0"/>
        <v>9</v>
      </c>
      <c r="D14" s="38">
        <f>'[8]sheet1'!$D15</f>
        <v>12.6</v>
      </c>
      <c r="E14" s="37">
        <f t="shared" si="1"/>
        <v>4</v>
      </c>
      <c r="F14" s="35">
        <f>'[5]Sheet1'!$B13/10000</f>
        <v>58.779423399130025</v>
      </c>
      <c r="G14" s="34">
        <f>'[5]Sheet1'!$C13</f>
        <v>10.150100000000009</v>
      </c>
      <c r="H14" s="37">
        <f t="shared" si="2"/>
        <v>5</v>
      </c>
      <c r="I14" s="47">
        <f>'[1]Sheet1'!B15/10000</f>
        <v>10.0478</v>
      </c>
      <c r="J14" s="38">
        <f>'[1]Sheet1'!C15</f>
        <v>-22.083501349297435</v>
      </c>
      <c r="K14" s="37">
        <f t="shared" si="3"/>
        <v>12</v>
      </c>
      <c r="L14" s="49">
        <f>'[1]Sheet1'!D15/10000</f>
        <v>5.466</v>
      </c>
      <c r="M14" s="38">
        <f>'[1]Sheet1'!E15</f>
        <v>-20.19039831795351</v>
      </c>
      <c r="N14" s="50">
        <f t="shared" si="4"/>
        <v>12</v>
      </c>
    </row>
    <row r="15" spans="1:14" s="15" customFormat="1" ht="30" customHeight="1">
      <c r="A15" s="36" t="s">
        <v>128</v>
      </c>
      <c r="B15" s="34">
        <f>'[3]Sheet1'!$G15</f>
        <v>8.9</v>
      </c>
      <c r="C15" s="37">
        <f t="shared" si="0"/>
        <v>1</v>
      </c>
      <c r="D15" s="38">
        <f>'[8]sheet1'!$D16</f>
        <v>11.7</v>
      </c>
      <c r="E15" s="37">
        <f t="shared" si="1"/>
        <v>7</v>
      </c>
      <c r="F15" s="35">
        <f>'[5]Sheet1'!$B14/10000</f>
        <v>48.251678568597605</v>
      </c>
      <c r="G15" s="34">
        <f>'[5]Sheet1'!$C14</f>
        <v>10.150100000000009</v>
      </c>
      <c r="H15" s="37">
        <f t="shared" si="2"/>
        <v>5</v>
      </c>
      <c r="I15" s="47">
        <f>'[1]Sheet1'!B18/10000</f>
        <v>7.3182</v>
      </c>
      <c r="J15" s="38">
        <f>'[1]Sheet1'!C18</f>
        <v>4.9791281146447375</v>
      </c>
      <c r="K15" s="37">
        <f t="shared" si="3"/>
        <v>8</v>
      </c>
      <c r="L15" s="49">
        <f>'[1]Sheet1'!D18/10000</f>
        <v>3.8289</v>
      </c>
      <c r="M15" s="38">
        <f>'[1]Sheet1'!E18</f>
        <v>-5.926144320778363</v>
      </c>
      <c r="N15" s="50">
        <f t="shared" si="4"/>
        <v>10</v>
      </c>
    </row>
    <row r="16" spans="1:14" s="15" customFormat="1" ht="42.75" customHeight="1">
      <c r="A16" s="36" t="s">
        <v>298</v>
      </c>
      <c r="B16" s="34">
        <f>'[3]Sheet1'!$G16</f>
        <v>8.6</v>
      </c>
      <c r="C16" s="37">
        <f t="shared" si="0"/>
        <v>5</v>
      </c>
      <c r="D16" s="38">
        <f>'[8]sheet1'!$D8</f>
        <v>12.9</v>
      </c>
      <c r="E16" s="37">
        <f t="shared" si="1"/>
        <v>1</v>
      </c>
      <c r="F16" s="35">
        <f>'[5]Sheet1'!$B15/10000</f>
        <v>74.64838308451294</v>
      </c>
      <c r="G16" s="34">
        <f>'[5]Sheet1'!$C15</f>
        <v>10.0501</v>
      </c>
      <c r="H16" s="37">
        <f t="shared" si="2"/>
        <v>8</v>
      </c>
      <c r="I16" s="47">
        <f>'[1]Sheet1'!B8/10000</f>
        <v>21.3728</v>
      </c>
      <c r="J16" s="38">
        <f>'[1]Sheet1'!C8</f>
        <v>5.810654930170173</v>
      </c>
      <c r="K16" s="37">
        <f t="shared" si="3"/>
        <v>7</v>
      </c>
      <c r="L16" s="49">
        <f>'[1]Sheet1'!D8/10000</f>
        <v>5.1199</v>
      </c>
      <c r="M16" s="38">
        <f>'[1]Sheet1'!E8</f>
        <v>-2.4595160983044337</v>
      </c>
      <c r="N16" s="50">
        <f t="shared" si="4"/>
        <v>8</v>
      </c>
    </row>
    <row r="17" spans="1:14" s="15" customFormat="1" ht="30" customHeight="1">
      <c r="A17" s="36" t="s">
        <v>299</v>
      </c>
      <c r="B17" s="34">
        <f>'[3]Sheet1'!$G17</f>
        <v>-6.8</v>
      </c>
      <c r="C17" s="37">
        <f t="shared" si="0"/>
        <v>12</v>
      </c>
      <c r="D17" s="38">
        <f>'[8]sheet1'!$D9</f>
        <v>12.7</v>
      </c>
      <c r="E17" s="37">
        <f t="shared" si="1"/>
        <v>3</v>
      </c>
      <c r="F17" s="35">
        <f>'[5]Sheet1'!$B16/10000</f>
        <v>14.884525221787518</v>
      </c>
      <c r="G17" s="34">
        <f>'[5]Sheet1'!$C16</f>
        <v>10.279499999999999</v>
      </c>
      <c r="H17" s="37">
        <f t="shared" si="2"/>
        <v>4</v>
      </c>
      <c r="I17" s="47">
        <f>'[1]Sheet1'!B9/10000</f>
        <v>3.7627</v>
      </c>
      <c r="J17" s="38">
        <f>'[1]Sheet1'!C9</f>
        <v>-11.882625699632328</v>
      </c>
      <c r="K17" s="37">
        <f t="shared" si="3"/>
        <v>11</v>
      </c>
      <c r="L17" s="49">
        <f>'[1]Sheet1'!D9/10000</f>
        <v>1.298</v>
      </c>
      <c r="M17" s="38">
        <f>'[1]Sheet1'!E9</f>
        <v>-13.304835693294152</v>
      </c>
      <c r="N17" s="50">
        <f t="shared" si="4"/>
        <v>11</v>
      </c>
    </row>
    <row r="18" spans="1:14" s="15" customFormat="1" ht="30" customHeight="1">
      <c r="A18" s="36" t="s">
        <v>129</v>
      </c>
      <c r="B18" s="34">
        <f>'[3]Sheet1'!$G18</f>
        <v>8.5</v>
      </c>
      <c r="C18" s="37">
        <f t="shared" si="0"/>
        <v>7</v>
      </c>
      <c r="D18" s="38">
        <f>'[8]sheet1'!$D10</f>
        <v>11.7</v>
      </c>
      <c r="E18" s="37">
        <f t="shared" si="1"/>
        <v>7</v>
      </c>
      <c r="F18" s="35">
        <f>'[5]Sheet1'!$B17/10000</f>
        <v>6.6963934734389925</v>
      </c>
      <c r="G18" s="34">
        <f>'[5]Sheet1'!$C17</f>
        <v>9.945150099999964</v>
      </c>
      <c r="H18" s="37">
        <f t="shared" si="2"/>
        <v>12</v>
      </c>
      <c r="I18" s="47">
        <f>'[1]Sheet1'!B7/10000</f>
        <v>1.3865</v>
      </c>
      <c r="J18" s="38">
        <f>'[1]Sheet1'!C7</f>
        <v>10.381339065361033</v>
      </c>
      <c r="K18" s="37">
        <f t="shared" si="3"/>
        <v>3</v>
      </c>
      <c r="L18" s="49">
        <f>'[1]Sheet1'!D7/10000</f>
        <v>0.7747</v>
      </c>
      <c r="M18" s="38">
        <f>'[1]Sheet1'!E7</f>
        <v>19.074700276667684</v>
      </c>
      <c r="N18" s="50">
        <f t="shared" si="4"/>
        <v>2</v>
      </c>
    </row>
    <row r="19" spans="1:14" s="15" customFormat="1" ht="65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5" ht="14.25">
      <c r="A20" s="17" t="s">
        <v>300</v>
      </c>
      <c r="D20" s="20"/>
      <c r="E20" s="20"/>
    </row>
    <row r="21" spans="4:5" ht="14.25">
      <c r="D21" s="20"/>
      <c r="E21" s="20"/>
    </row>
    <row r="22" spans="4:5" ht="14.25">
      <c r="D22" s="20"/>
      <c r="E22" s="20"/>
    </row>
    <row r="23" spans="4:5" ht="14.25">
      <c r="D23" s="20"/>
      <c r="E23" s="20"/>
    </row>
    <row r="24" spans="4:5" ht="14.25">
      <c r="D24" s="20"/>
      <c r="E24" s="20"/>
    </row>
    <row r="25" spans="4:5" ht="14.25">
      <c r="D25" s="20"/>
      <c r="E25" s="20"/>
    </row>
    <row r="26" spans="4:5" ht="14.25">
      <c r="D26" s="20"/>
      <c r="E26" s="20"/>
    </row>
    <row r="27" spans="4:5" ht="14.25">
      <c r="D27" s="20"/>
      <c r="E27" s="20"/>
    </row>
    <row r="28" spans="4:5" ht="14.25">
      <c r="D28" s="20"/>
      <c r="E28" s="20"/>
    </row>
    <row r="29" spans="4:5" ht="14.25">
      <c r="D29" s="20"/>
      <c r="E29" s="20"/>
    </row>
    <row r="30" spans="4:5" ht="14.25">
      <c r="D30" s="20"/>
      <c r="E30" s="20"/>
    </row>
    <row r="31" spans="4:5" ht="14.25">
      <c r="D31" s="20"/>
      <c r="E31" s="20"/>
    </row>
    <row r="32" spans="4:5" ht="14.25">
      <c r="D32" s="20"/>
      <c r="E32" s="20"/>
    </row>
    <row r="33" spans="4:5" ht="14.25">
      <c r="D33" s="20"/>
      <c r="E33" s="20"/>
    </row>
    <row r="34" spans="4:5" ht="14.25">
      <c r="D34" s="20"/>
      <c r="E34" s="20"/>
    </row>
    <row r="35" spans="4:5" ht="14.25">
      <c r="D35" s="20"/>
      <c r="E35" s="20"/>
    </row>
    <row r="36" spans="4:5" ht="14.25">
      <c r="D36" s="20"/>
      <c r="E36" s="20"/>
    </row>
    <row r="37" spans="4:5" ht="14.25">
      <c r="D37" s="20"/>
      <c r="E37" s="20"/>
    </row>
    <row r="38" spans="4:5" ht="14.25">
      <c r="D38" s="20"/>
      <c r="E38" s="20"/>
    </row>
    <row r="39" spans="4:5" ht="14.25">
      <c r="D39" s="20"/>
      <c r="E39" s="20"/>
    </row>
    <row r="40" spans="4:5" ht="14.25">
      <c r="D40" s="20"/>
      <c r="E40" s="20"/>
    </row>
    <row r="41" spans="4:5" ht="14.25">
      <c r="D41" s="20"/>
      <c r="E41" s="20"/>
    </row>
    <row r="42" spans="4:5" ht="14.25">
      <c r="D42" s="20"/>
      <c r="E42" s="20"/>
    </row>
    <row r="43" spans="4:5" ht="14.25">
      <c r="D43" s="20"/>
      <c r="E43" s="20"/>
    </row>
    <row r="44" spans="4:5" ht="14.25">
      <c r="D44" s="20"/>
      <c r="E44" s="20"/>
    </row>
    <row r="45" spans="4:5" ht="14.25">
      <c r="D45" s="20"/>
      <c r="E45" s="20"/>
    </row>
  </sheetData>
  <sheetProtection/>
  <mergeCells count="9">
    <mergeCell ref="A2:N2"/>
    <mergeCell ref="F3:G3"/>
    <mergeCell ref="L3:M3"/>
    <mergeCell ref="B4:C4"/>
    <mergeCell ref="D4:E4"/>
    <mergeCell ref="F4:H4"/>
    <mergeCell ref="I4:K4"/>
    <mergeCell ref="L4:N4"/>
    <mergeCell ref="A19:M19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J10" sqref="J10"/>
    </sheetView>
  </sheetViews>
  <sheetFormatPr defaultColWidth="8.00390625" defaultRowHeight="14.25"/>
  <cols>
    <col min="1" max="1" width="29.375" style="2" customWidth="1"/>
    <col min="2" max="2" width="7.125" style="3" bestFit="1" customWidth="1"/>
    <col min="3" max="3" width="14.375" style="3" customWidth="1"/>
    <col min="4" max="4" width="15.50390625" style="3" customWidth="1"/>
    <col min="5" max="20" width="9.00390625" style="2" customWidth="1"/>
    <col min="21" max="116" width="8.00390625" style="2" customWidth="1"/>
    <col min="117" max="137" width="9.00390625" style="2" customWidth="1"/>
    <col min="138" max="16384" width="8.00390625" style="2" customWidth="1"/>
  </cols>
  <sheetData>
    <row r="1" spans="1:4" ht="31.5" customHeight="1">
      <c r="A1" s="4" t="s">
        <v>301</v>
      </c>
      <c r="B1" s="4"/>
      <c r="C1" s="4"/>
      <c r="D1" s="4"/>
    </row>
    <row r="2" spans="1:4" ht="15.75" customHeight="1">
      <c r="A2" s="5"/>
      <c r="B2" s="5"/>
      <c r="C2" s="5"/>
      <c r="D2" s="5"/>
    </row>
    <row r="3" spans="1:4" s="1" customFormat="1" ht="27.75" customHeight="1">
      <c r="A3" s="6" t="s">
        <v>35</v>
      </c>
      <c r="B3" s="7" t="s">
        <v>36</v>
      </c>
      <c r="C3" s="8" t="s">
        <v>191</v>
      </c>
      <c r="D3" s="9" t="s">
        <v>38</v>
      </c>
    </row>
    <row r="4" spans="1:4" s="1" customFormat="1" ht="34.5" customHeight="1">
      <c r="A4" s="10" t="s">
        <v>302</v>
      </c>
      <c r="B4" s="11" t="s">
        <v>40</v>
      </c>
      <c r="C4" s="12">
        <v>24.4</v>
      </c>
      <c r="D4" s="12">
        <v>43.9</v>
      </c>
    </row>
    <row r="5" spans="1:4" s="1" customFormat="1" ht="34.5" customHeight="1">
      <c r="A5" s="10" t="s">
        <v>19</v>
      </c>
      <c r="B5" s="11" t="s">
        <v>40</v>
      </c>
      <c r="C5" s="12">
        <v>4.96</v>
      </c>
      <c r="D5" s="12">
        <v>-5.5</v>
      </c>
    </row>
    <row r="6" spans="1:4" s="1" customFormat="1" ht="34.5" customHeight="1">
      <c r="A6" s="10" t="s">
        <v>294</v>
      </c>
      <c r="B6" s="11" t="s">
        <v>40</v>
      </c>
      <c r="C6" s="12">
        <v>2.2125</v>
      </c>
      <c r="D6" s="12">
        <v>23.7</v>
      </c>
    </row>
    <row r="7" spans="1:4" s="1" customFormat="1" ht="34.5" customHeight="1">
      <c r="A7" s="10" t="s">
        <v>293</v>
      </c>
      <c r="B7" s="11" t="s">
        <v>40</v>
      </c>
      <c r="C7" s="12">
        <v>25.7247</v>
      </c>
      <c r="D7" s="12">
        <v>4</v>
      </c>
    </row>
    <row r="8" spans="1:4" s="1" customFormat="1" ht="34.5" customHeight="1">
      <c r="A8" s="10" t="s">
        <v>52</v>
      </c>
      <c r="B8" s="11" t="s">
        <v>40</v>
      </c>
      <c r="C8" s="12">
        <v>71.5461</v>
      </c>
      <c r="D8" s="12">
        <v>19.9</v>
      </c>
    </row>
    <row r="9" spans="1:4" s="1" customFormat="1" ht="34.5" customHeight="1">
      <c r="A9" s="10" t="s">
        <v>303</v>
      </c>
      <c r="B9" s="11" t="s">
        <v>40</v>
      </c>
      <c r="C9" s="12">
        <v>16.4196</v>
      </c>
      <c r="D9" s="12">
        <v>9</v>
      </c>
    </row>
    <row r="10" spans="1:4" s="1" customFormat="1" ht="34.5" customHeight="1">
      <c r="A10" s="10" t="s">
        <v>304</v>
      </c>
      <c r="B10" s="11" t="s">
        <v>305</v>
      </c>
      <c r="C10" s="12">
        <v>38.50305</v>
      </c>
      <c r="D10" s="12">
        <v>5.54</v>
      </c>
    </row>
    <row r="11" spans="1:4" s="1" customFormat="1" ht="34.5" customHeight="1">
      <c r="A11" s="10" t="s">
        <v>59</v>
      </c>
      <c r="B11" s="11" t="s">
        <v>64</v>
      </c>
      <c r="C11" s="12">
        <v>21.5922</v>
      </c>
      <c r="D11" s="12">
        <v>41.8</v>
      </c>
    </row>
    <row r="12" spans="1:4" ht="32.25" customHeight="1">
      <c r="A12" s="13" t="s">
        <v>306</v>
      </c>
      <c r="B12" s="13"/>
      <c r="C12" s="13"/>
      <c r="D12" s="13"/>
    </row>
  </sheetData>
  <sheetProtection/>
  <mergeCells count="2">
    <mergeCell ref="A1:D1"/>
    <mergeCell ref="A12:D1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I11" sqref="I11"/>
    </sheetView>
  </sheetViews>
  <sheetFormatPr defaultColWidth="8.00390625" defaultRowHeight="14.25"/>
  <cols>
    <col min="1" max="1" width="30.75390625" style="2" customWidth="1"/>
    <col min="2" max="2" width="11.375" style="3" customWidth="1"/>
    <col min="3" max="3" width="17.00390625" style="3" customWidth="1"/>
    <col min="4" max="4" width="14.75390625" style="3" customWidth="1"/>
    <col min="5" max="21" width="9.00390625" style="2" customWidth="1"/>
    <col min="22" max="117" width="8.00390625" style="2" customWidth="1"/>
    <col min="118" max="139" width="9.00390625" style="2" customWidth="1"/>
    <col min="140" max="16384" width="8.00390625" style="2" customWidth="1"/>
  </cols>
  <sheetData>
    <row r="1" spans="1:4" ht="21.75" customHeight="1">
      <c r="A1" s="252" t="s">
        <v>34</v>
      </c>
      <c r="B1" s="252"/>
      <c r="C1" s="252"/>
      <c r="D1" s="252"/>
    </row>
    <row r="2" spans="1:4" ht="0.75" customHeight="1">
      <c r="A2" s="253"/>
      <c r="B2" s="253"/>
      <c r="C2" s="253"/>
      <c r="D2" s="253"/>
    </row>
    <row r="3" spans="1:4" s="1" customFormat="1" ht="27.75" customHeight="1">
      <c r="A3" s="6" t="s">
        <v>35</v>
      </c>
      <c r="B3" s="7" t="s">
        <v>36</v>
      </c>
      <c r="C3" s="8" t="s">
        <v>37</v>
      </c>
      <c r="D3" s="9" t="s">
        <v>38</v>
      </c>
    </row>
    <row r="4" spans="1:4" s="1" customFormat="1" ht="22.5" customHeight="1">
      <c r="A4" s="254" t="s">
        <v>39</v>
      </c>
      <c r="B4" s="11" t="s">
        <v>40</v>
      </c>
      <c r="C4" s="255" t="s">
        <v>41</v>
      </c>
      <c r="D4" s="256"/>
    </row>
    <row r="5" spans="1:4" s="1" customFormat="1" ht="22.5" customHeight="1">
      <c r="A5" s="254" t="s">
        <v>42</v>
      </c>
      <c r="B5" s="11" t="s">
        <v>40</v>
      </c>
      <c r="C5" s="257"/>
      <c r="D5" s="258"/>
    </row>
    <row r="6" spans="1:4" s="1" customFormat="1" ht="22.5" customHeight="1">
      <c r="A6" s="254" t="s">
        <v>43</v>
      </c>
      <c r="B6" s="11" t="s">
        <v>40</v>
      </c>
      <c r="C6" s="257"/>
      <c r="D6" s="258"/>
    </row>
    <row r="7" spans="1:4" s="1" customFormat="1" ht="22.5" customHeight="1">
      <c r="A7" s="254" t="s">
        <v>44</v>
      </c>
      <c r="B7" s="11" t="s">
        <v>40</v>
      </c>
      <c r="C7" s="259"/>
      <c r="D7" s="260"/>
    </row>
    <row r="8" spans="1:4" s="1" customFormat="1" ht="22.5" customHeight="1">
      <c r="A8" s="10" t="s">
        <v>19</v>
      </c>
      <c r="B8" s="11" t="s">
        <v>40</v>
      </c>
      <c r="C8" s="261">
        <f>'[1]Sheet2'!$C$6/10000</f>
        <v>200.3464</v>
      </c>
      <c r="D8" s="262">
        <f>'[1]Sheet2'!$E$6</f>
        <v>-0.3942539353304255</v>
      </c>
    </row>
    <row r="9" spans="1:4" s="1" customFormat="1" ht="22.5" customHeight="1">
      <c r="A9" s="10" t="s">
        <v>45</v>
      </c>
      <c r="B9" s="11" t="s">
        <v>40</v>
      </c>
      <c r="C9" s="261">
        <f>'财政金融'!C8</f>
        <v>84.4297</v>
      </c>
      <c r="D9" s="262">
        <f>'财政金融'!D8</f>
        <v>3.4889493315421163</v>
      </c>
    </row>
    <row r="10" spans="1:4" s="1" customFormat="1" ht="22.5" customHeight="1">
      <c r="A10" s="10" t="s">
        <v>46</v>
      </c>
      <c r="B10" s="11" t="s">
        <v>40</v>
      </c>
      <c r="C10" s="261">
        <f>'[1]Sheet2'!$C$12/10000</f>
        <v>339.2417</v>
      </c>
      <c r="D10" s="262">
        <f>'[1]Sheet2'!$E$12</f>
        <v>4.460712419473985</v>
      </c>
    </row>
    <row r="11" spans="1:4" s="1" customFormat="1" ht="22.5" customHeight="1">
      <c r="A11" s="10" t="s">
        <v>47</v>
      </c>
      <c r="B11" s="11" t="s">
        <v>48</v>
      </c>
      <c r="C11" s="261">
        <f>'用电量'!B5/10000</f>
        <v>86.47613122</v>
      </c>
      <c r="D11" s="262">
        <f>'用电量'!C5</f>
        <v>0.84</v>
      </c>
    </row>
    <row r="12" spans="1:4" s="1" customFormat="1" ht="22.5" customHeight="1">
      <c r="A12" s="10" t="s">
        <v>49</v>
      </c>
      <c r="B12" s="11" t="s">
        <v>48</v>
      </c>
      <c r="C12" s="261">
        <f>'用电量'!D5/10000</f>
        <v>46.06762875</v>
      </c>
      <c r="D12" s="262">
        <f>'用电量'!E5</f>
        <v>-8.55</v>
      </c>
    </row>
    <row r="13" spans="1:4" s="1" customFormat="1" ht="22.5" customHeight="1">
      <c r="A13" s="10" t="s">
        <v>50</v>
      </c>
      <c r="B13" s="11" t="s">
        <v>40</v>
      </c>
      <c r="C13" s="263" t="s">
        <v>51</v>
      </c>
      <c r="D13" s="262">
        <f>'规模工业生产主要分类'!B4</f>
        <v>7.8</v>
      </c>
    </row>
    <row r="14" spans="1:4" s="1" customFormat="1" ht="22.5" customHeight="1">
      <c r="A14" s="264" t="s">
        <v>52</v>
      </c>
      <c r="B14" s="11" t="s">
        <v>40</v>
      </c>
      <c r="C14" s="263" t="s">
        <v>51</v>
      </c>
      <c r="D14" s="262">
        <f>'固定资产投资'!B5</f>
        <v>11.4</v>
      </c>
    </row>
    <row r="15" spans="1:4" s="1" customFormat="1" ht="22.5" customHeight="1">
      <c r="A15" s="264" t="s">
        <v>53</v>
      </c>
      <c r="B15" s="11" t="s">
        <v>40</v>
      </c>
      <c r="C15" s="263" t="s">
        <v>51</v>
      </c>
      <c r="D15" s="262">
        <f>'固定资产投资'!B19</f>
        <v>30.7</v>
      </c>
    </row>
    <row r="16" spans="1:4" s="1" customFormat="1" ht="22.5" customHeight="1">
      <c r="A16" s="264" t="s">
        <v>54</v>
      </c>
      <c r="B16" s="11" t="s">
        <v>40</v>
      </c>
      <c r="C16" s="261">
        <f>'商品房建设与销售'!C4</f>
        <v>100.9142</v>
      </c>
      <c r="D16" s="262">
        <f>'商品房建设与销售'!D4</f>
        <v>9.99</v>
      </c>
    </row>
    <row r="17" spans="1:4" s="1" customFormat="1" ht="22.5" customHeight="1">
      <c r="A17" s="264" t="s">
        <v>55</v>
      </c>
      <c r="B17" s="11" t="s">
        <v>56</v>
      </c>
      <c r="C17" s="261">
        <f>'商品房建设与销售'!C7</f>
        <v>275.4701</v>
      </c>
      <c r="D17" s="262">
        <f>'商品房建设与销售'!D7</f>
        <v>1.23</v>
      </c>
    </row>
    <row r="18" spans="1:4" s="1" customFormat="1" ht="22.5" customHeight="1">
      <c r="A18" s="264" t="s">
        <v>57</v>
      </c>
      <c r="B18" s="11" t="s">
        <v>40</v>
      </c>
      <c r="C18" s="261">
        <f>'商品房建设与销售'!C9</f>
        <v>167.187</v>
      </c>
      <c r="D18" s="262">
        <f>'商品房建设与销售'!D9</f>
        <v>5.2</v>
      </c>
    </row>
    <row r="19" spans="1:4" s="1" customFormat="1" ht="22.5" customHeight="1">
      <c r="A19" s="265" t="s">
        <v>58</v>
      </c>
      <c r="B19" s="11" t="s">
        <v>40</v>
      </c>
      <c r="C19" s="261">
        <f>'国内贸易、旅游'!C5</f>
        <v>800.2782601082247</v>
      </c>
      <c r="D19" s="262">
        <f>'国内贸易、旅游'!D5</f>
        <v>10.2</v>
      </c>
    </row>
    <row r="20" spans="1:4" s="1" customFormat="1" ht="22.5" customHeight="1">
      <c r="A20" s="264" t="s">
        <v>59</v>
      </c>
      <c r="B20" s="11" t="s">
        <v>40</v>
      </c>
      <c r="C20" s="261">
        <f>'对外贸易'!B5</f>
        <v>172.66</v>
      </c>
      <c r="D20" s="262">
        <f>'对外贸易'!C5</f>
        <v>43.3</v>
      </c>
    </row>
    <row r="21" spans="1:4" s="1" customFormat="1" ht="22.5" customHeight="1">
      <c r="A21" s="264" t="s">
        <v>60</v>
      </c>
      <c r="B21" s="11" t="s">
        <v>40</v>
      </c>
      <c r="C21" s="261">
        <f>'对外贸易'!B6</f>
        <v>93.9</v>
      </c>
      <c r="D21" s="262">
        <f>'对外贸易'!C6</f>
        <v>44.2</v>
      </c>
    </row>
    <row r="22" spans="1:4" s="1" customFormat="1" ht="22.5" customHeight="1">
      <c r="A22" s="264" t="s">
        <v>61</v>
      </c>
      <c r="B22" s="11" t="s">
        <v>40</v>
      </c>
      <c r="C22" s="261">
        <f>'对外贸易'!B7</f>
        <v>78.76</v>
      </c>
      <c r="D22" s="262">
        <f>'对外贸易'!C7</f>
        <v>42.3</v>
      </c>
    </row>
    <row r="23" spans="1:4" s="1" customFormat="1" ht="22.5" customHeight="1">
      <c r="A23" s="264" t="s">
        <v>62</v>
      </c>
      <c r="B23" s="11" t="s">
        <v>40</v>
      </c>
      <c r="C23" s="266">
        <v>417.89</v>
      </c>
      <c r="D23" s="267">
        <v>18.7</v>
      </c>
    </row>
    <row r="24" spans="1:4" s="1" customFormat="1" ht="22.5" customHeight="1">
      <c r="A24" s="264" t="s">
        <v>63</v>
      </c>
      <c r="B24" s="11" t="s">
        <v>64</v>
      </c>
      <c r="C24" s="266">
        <v>2.74</v>
      </c>
      <c r="D24" s="267">
        <v>-23.67</v>
      </c>
    </row>
    <row r="25" spans="1:4" s="1" customFormat="1" ht="22.5" customHeight="1">
      <c r="A25" s="264" t="s">
        <v>65</v>
      </c>
      <c r="B25" s="11" t="s">
        <v>40</v>
      </c>
      <c r="C25" s="261">
        <f>'[2]Sheet1'!$C$6/10000</f>
        <v>2777.8542343244003</v>
      </c>
      <c r="D25" s="262">
        <f>'[2]Sheet1'!$F$6</f>
        <v>4.432840596393078</v>
      </c>
    </row>
    <row r="26" spans="1:4" s="1" customFormat="1" ht="22.5" customHeight="1">
      <c r="A26" s="264" t="s">
        <v>66</v>
      </c>
      <c r="B26" s="11" t="s">
        <v>40</v>
      </c>
      <c r="C26" s="261">
        <f>'[2]Sheet1'!$C$7/10000</f>
        <v>1665.0667830044</v>
      </c>
      <c r="D26" s="262">
        <f>'[2]Sheet1'!$F$7</f>
        <v>8.550592879408583</v>
      </c>
    </row>
    <row r="27" spans="1:4" s="1" customFormat="1" ht="22.5" customHeight="1">
      <c r="A27" s="264" t="s">
        <v>67</v>
      </c>
      <c r="B27" s="11" t="s">
        <v>40</v>
      </c>
      <c r="C27" s="261">
        <f>'[2]Sheet1'!$C$12/10000</f>
        <v>1843.0208368612</v>
      </c>
      <c r="D27" s="262">
        <f>'[2]Sheet1'!$F$12</f>
        <v>21.040760812108445</v>
      </c>
    </row>
    <row r="28" spans="1:4" s="1" customFormat="1" ht="22.5" customHeight="1">
      <c r="A28" s="264" t="s">
        <v>68</v>
      </c>
      <c r="B28" s="11" t="s">
        <v>7</v>
      </c>
      <c r="C28" s="263" t="s">
        <v>51</v>
      </c>
      <c r="D28" s="262">
        <f>'人民生活和物价'!D5</f>
        <v>101.87757088</v>
      </c>
    </row>
    <row r="29" spans="1:4" s="1" customFormat="1" ht="22.5" customHeight="1">
      <c r="A29" s="265" t="s">
        <v>69</v>
      </c>
      <c r="B29" s="11" t="s">
        <v>70</v>
      </c>
      <c r="C29" s="268" t="s">
        <v>41</v>
      </c>
      <c r="D29" s="269"/>
    </row>
    <row r="30" spans="1:4" s="1" customFormat="1" ht="22.5" customHeight="1">
      <c r="A30" s="265" t="s">
        <v>71</v>
      </c>
      <c r="B30" s="11" t="s">
        <v>70</v>
      </c>
      <c r="C30" s="270"/>
      <c r="D30" s="271"/>
    </row>
  </sheetData>
  <sheetProtection/>
  <mergeCells count="3">
    <mergeCell ref="A1:D1"/>
    <mergeCell ref="C4:D7"/>
    <mergeCell ref="C29:D30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6" sqref="B16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75" customWidth="1"/>
  </cols>
  <sheetData>
    <row r="1" spans="1:4" ht="25.5">
      <c r="A1" s="247" t="s">
        <v>72</v>
      </c>
      <c r="B1" s="247"/>
      <c r="C1" s="248"/>
      <c r="D1" s="248"/>
    </row>
    <row r="2" spans="1:4" ht="14.25">
      <c r="A2" s="249"/>
      <c r="B2" s="249"/>
      <c r="D2"/>
    </row>
    <row r="3" spans="1:2" ht="24" customHeight="1">
      <c r="A3" s="225" t="s">
        <v>73</v>
      </c>
      <c r="B3" s="250" t="s">
        <v>74</v>
      </c>
    </row>
    <row r="4" spans="1:2" ht="24" customHeight="1">
      <c r="A4" s="251" t="s">
        <v>75</v>
      </c>
      <c r="B4" s="228">
        <f>'[3]Sheet1'!$G$22</f>
        <v>7.8</v>
      </c>
    </row>
    <row r="5" spans="1:2" ht="24" customHeight="1">
      <c r="A5" s="163" t="s">
        <v>76</v>
      </c>
      <c r="B5" s="242">
        <f>'[3]Sheet1'!G23</f>
        <v>10.5</v>
      </c>
    </row>
    <row r="6" spans="1:2" ht="24" customHeight="1">
      <c r="A6" s="163" t="s">
        <v>77</v>
      </c>
      <c r="B6" s="242">
        <f>'[3]Sheet1'!G24</f>
        <v>7.8</v>
      </c>
    </row>
    <row r="7" spans="1:2" ht="24" customHeight="1">
      <c r="A7" s="163" t="s">
        <v>78</v>
      </c>
      <c r="B7" s="242">
        <f>'[3]Sheet1'!G25</f>
        <v>11</v>
      </c>
    </row>
    <row r="8" spans="1:2" ht="24" customHeight="1">
      <c r="A8" s="163" t="s">
        <v>79</v>
      </c>
      <c r="B8" s="242">
        <f>'[3]Sheet1'!G26</f>
        <v>-7</v>
      </c>
    </row>
    <row r="9" spans="1:2" ht="24" customHeight="1">
      <c r="A9" s="163" t="s">
        <v>80</v>
      </c>
      <c r="B9" s="242">
        <f>'[3]Sheet1'!G27</f>
        <v>4.5</v>
      </c>
    </row>
    <row r="10" spans="1:2" ht="24" customHeight="1">
      <c r="A10" s="163" t="s">
        <v>81</v>
      </c>
      <c r="B10" s="242">
        <f>'[3]Sheet1'!G28</f>
        <v>10.7</v>
      </c>
    </row>
    <row r="11" spans="1:2" ht="24" customHeight="1">
      <c r="A11" s="163" t="s">
        <v>82</v>
      </c>
      <c r="B11" s="242">
        <f>'[3]Sheet1'!G29</f>
        <v>-2.8773904622170647</v>
      </c>
    </row>
    <row r="12" spans="1:2" ht="24" customHeight="1">
      <c r="A12" s="163" t="s">
        <v>83</v>
      </c>
      <c r="B12" s="242">
        <f>'[3]Sheet1'!G30</f>
        <v>9.5</v>
      </c>
    </row>
    <row r="13" spans="1:2" ht="24" customHeight="1">
      <c r="A13" s="163" t="s">
        <v>84</v>
      </c>
      <c r="B13" s="242">
        <f>'[3]Sheet1'!G31</f>
        <v>-3</v>
      </c>
    </row>
    <row r="14" spans="1:2" ht="24" customHeight="1">
      <c r="A14" s="163" t="s">
        <v>85</v>
      </c>
      <c r="B14" s="242">
        <f>'[3]Sheet1'!G32</f>
        <v>9.1</v>
      </c>
    </row>
    <row r="15" spans="1:2" ht="24" customHeight="1">
      <c r="A15" s="163" t="s">
        <v>86</v>
      </c>
      <c r="B15" s="242">
        <f>'[3]Sheet1'!G33</f>
        <v>13.1</v>
      </c>
    </row>
    <row r="16" spans="1:2" ht="24" customHeight="1">
      <c r="A16" s="188" t="s">
        <v>87</v>
      </c>
      <c r="B16" s="246">
        <f>'[3]Sheet1'!G34</f>
        <v>10.7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"/>
    </sheetView>
  </sheetViews>
  <sheetFormatPr defaultColWidth="8.00390625" defaultRowHeight="14.25"/>
  <cols>
    <col min="1" max="1" width="34.50390625" style="236" customWidth="1"/>
    <col min="2" max="2" width="13.50390625" style="0" customWidth="1"/>
  </cols>
  <sheetData>
    <row r="1" spans="1:2" s="232" customFormat="1" ht="25.5">
      <c r="A1" s="237" t="s">
        <v>88</v>
      </c>
      <c r="B1" s="237"/>
    </row>
    <row r="2" spans="1:2" s="232" customFormat="1" ht="20.25">
      <c r="A2" s="238"/>
      <c r="B2" s="239"/>
    </row>
    <row r="3" spans="1:2" s="233" customFormat="1" ht="29.25" customHeight="1">
      <c r="A3" s="240" t="s">
        <v>89</v>
      </c>
      <c r="B3" s="241" t="s">
        <v>90</v>
      </c>
    </row>
    <row r="4" spans="1:2" s="234" customFormat="1" ht="29.25" customHeight="1">
      <c r="A4" s="240" t="s">
        <v>91</v>
      </c>
      <c r="B4" s="242">
        <f>'[3]Sheet1'!G38</f>
        <v>7.4</v>
      </c>
    </row>
    <row r="5" spans="1:2" s="220" customFormat="1" ht="29.25" customHeight="1">
      <c r="A5" s="243" t="s">
        <v>92</v>
      </c>
      <c r="B5" s="242">
        <f>'[3]Sheet1'!G39</f>
        <v>2.5</v>
      </c>
    </row>
    <row r="6" spans="1:2" s="220" customFormat="1" ht="29.25" customHeight="1">
      <c r="A6" s="243" t="s">
        <v>93</v>
      </c>
      <c r="B6" s="242">
        <f>'[3]Sheet1'!G40</f>
        <v>-15.5</v>
      </c>
    </row>
    <row r="7" spans="1:2" s="220" customFormat="1" ht="29.25" customHeight="1">
      <c r="A7" s="243" t="s">
        <v>94</v>
      </c>
      <c r="B7" s="242">
        <f>'[3]Sheet1'!G41</f>
        <v>-5.625648394047303</v>
      </c>
    </row>
    <row r="8" spans="1:2" s="220" customFormat="1" ht="29.25" customHeight="1">
      <c r="A8" s="243" t="s">
        <v>95</v>
      </c>
      <c r="B8" s="242">
        <f>'[3]Sheet1'!G42</f>
        <v>10.8</v>
      </c>
    </row>
    <row r="9" spans="1:2" s="220" customFormat="1" ht="29.25" customHeight="1">
      <c r="A9" s="243" t="s">
        <v>96</v>
      </c>
      <c r="B9" s="242">
        <f>'[3]Sheet1'!G43</f>
        <v>11.9</v>
      </c>
    </row>
    <row r="10" spans="1:2" s="235" customFormat="1" ht="29.25" customHeight="1">
      <c r="A10" s="244" t="s">
        <v>97</v>
      </c>
      <c r="B10" s="242">
        <f>'[3]Sheet1'!G44</f>
        <v>11</v>
      </c>
    </row>
    <row r="11" spans="1:2" s="235" customFormat="1" ht="29.25" customHeight="1">
      <c r="A11" s="244" t="s">
        <v>98</v>
      </c>
      <c r="B11" s="242">
        <f>'[3]Sheet1'!G45</f>
        <v>9.3</v>
      </c>
    </row>
    <row r="12" spans="1:2" s="235" customFormat="1" ht="29.25" customHeight="1">
      <c r="A12" s="244" t="s">
        <v>99</v>
      </c>
      <c r="B12" s="242">
        <f>'[3]Sheet1'!G46</f>
        <v>3.3</v>
      </c>
    </row>
    <row r="13" spans="1:2" s="235" customFormat="1" ht="29.25" customHeight="1">
      <c r="A13" s="244" t="s">
        <v>100</v>
      </c>
      <c r="B13" s="242">
        <f>'[3]Sheet1'!G47</f>
        <v>10.7</v>
      </c>
    </row>
    <row r="14" spans="1:2" s="235" customFormat="1" ht="29.25" customHeight="1">
      <c r="A14" s="245" t="s">
        <v>101</v>
      </c>
      <c r="B14" s="246">
        <f>'[3]Sheet1'!G48</f>
        <v>7.6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2" sqref="C12"/>
    </sheetView>
  </sheetViews>
  <sheetFormatPr defaultColWidth="8.00390625" defaultRowHeight="14.25"/>
  <cols>
    <col min="1" max="1" width="40.50390625" style="222" customWidth="1"/>
    <col min="2" max="2" width="15.50390625" style="0" customWidth="1"/>
  </cols>
  <sheetData>
    <row r="1" spans="1:2" ht="25.5">
      <c r="A1" s="154" t="s">
        <v>102</v>
      </c>
      <c r="B1" s="154"/>
    </row>
    <row r="2" spans="1:2" ht="20.25">
      <c r="A2" s="223"/>
      <c r="B2" s="224"/>
    </row>
    <row r="3" spans="1:2" s="220" customFormat="1" ht="30.75" customHeight="1">
      <c r="A3" s="225" t="s">
        <v>73</v>
      </c>
      <c r="B3" s="226" t="s">
        <v>74</v>
      </c>
    </row>
    <row r="4" spans="1:3" ht="33.75" customHeight="1">
      <c r="A4" s="227" t="s">
        <v>103</v>
      </c>
      <c r="B4" s="228">
        <f>'[3]Sheet1'!G52</f>
        <v>8</v>
      </c>
      <c r="C4" s="54"/>
    </row>
    <row r="5" spans="1:3" ht="33.75" customHeight="1">
      <c r="A5" s="229" t="s">
        <v>104</v>
      </c>
      <c r="B5" s="230">
        <f>'[3]Sheet1'!G53</f>
        <v>8.7</v>
      </c>
      <c r="C5" s="54"/>
    </row>
    <row r="6" spans="1:3" ht="33.75" customHeight="1">
      <c r="A6" s="229" t="s">
        <v>105</v>
      </c>
      <c r="B6" s="230">
        <f>'[3]Sheet1'!G54</f>
        <v>4.2</v>
      </c>
      <c r="C6" s="54"/>
    </row>
    <row r="7" spans="1:3" ht="33.75" customHeight="1">
      <c r="A7" s="229" t="s">
        <v>106</v>
      </c>
      <c r="B7" s="230">
        <f>'[3]Sheet1'!G55</f>
        <v>8.9</v>
      </c>
      <c r="C7" s="54"/>
    </row>
    <row r="8" spans="1:3" ht="33.75" customHeight="1">
      <c r="A8" s="229" t="s">
        <v>107</v>
      </c>
      <c r="B8" s="230">
        <f>'[3]Sheet1'!G56</f>
        <v>9.1</v>
      </c>
      <c r="C8" s="54"/>
    </row>
    <row r="9" spans="1:3" ht="33.75" customHeight="1">
      <c r="A9" s="229" t="s">
        <v>108</v>
      </c>
      <c r="B9" s="230">
        <f>'[3]Sheet1'!G57</f>
        <v>10</v>
      </c>
      <c r="C9" s="54"/>
    </row>
    <row r="10" spans="1:3" ht="33.75" customHeight="1">
      <c r="A10" s="229" t="s">
        <v>109</v>
      </c>
      <c r="B10" s="230">
        <f>'[3]Sheet1'!G58</f>
        <v>10.1</v>
      </c>
      <c r="C10" s="54"/>
    </row>
    <row r="11" spans="1:3" ht="33.75" customHeight="1">
      <c r="A11" s="229" t="s">
        <v>110</v>
      </c>
      <c r="B11" s="230">
        <f>'[3]Sheet1'!G59</f>
        <v>9.9</v>
      </c>
      <c r="C11" s="54"/>
    </row>
    <row r="12" spans="1:3" ht="33.75" customHeight="1">
      <c r="A12" s="229" t="s">
        <v>111</v>
      </c>
      <c r="B12" s="230">
        <f>'[3]Sheet1'!G60</f>
        <v>6.5</v>
      </c>
      <c r="C12" s="54"/>
    </row>
    <row r="13" spans="1:3" ht="33.75" customHeight="1">
      <c r="A13" s="229" t="s">
        <v>112</v>
      </c>
      <c r="B13" s="230">
        <f>'[3]Sheet1'!G61</f>
        <v>9.4</v>
      </c>
      <c r="C13" s="54"/>
    </row>
    <row r="14" spans="1:2" ht="33.75" customHeight="1">
      <c r="A14" s="229" t="s">
        <v>113</v>
      </c>
      <c r="B14" s="230">
        <f>'[3]Sheet1'!G62</f>
        <v>4.1</v>
      </c>
    </row>
    <row r="15" spans="1:2" s="221" customFormat="1" ht="11.25">
      <c r="A15" s="231"/>
      <c r="B15" s="231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7" sqref="G7"/>
    </sheetView>
  </sheetViews>
  <sheetFormatPr defaultColWidth="7.875" defaultRowHeight="14.25"/>
  <cols>
    <col min="1" max="1" width="20.50390625" style="194" customWidth="1"/>
    <col min="2" max="2" width="12.875" style="194" customWidth="1"/>
    <col min="3" max="3" width="11.25390625" style="194" customWidth="1"/>
    <col min="4" max="4" width="15.125" style="194" customWidth="1"/>
    <col min="5" max="5" width="9.75390625" style="194" customWidth="1"/>
    <col min="6" max="6" width="9.75390625" style="194" bestFit="1" customWidth="1"/>
    <col min="7" max="16384" width="7.875" style="194" customWidth="1"/>
  </cols>
  <sheetData>
    <row r="1" spans="1:6" ht="25.5" customHeight="1">
      <c r="A1" s="195" t="s">
        <v>114</v>
      </c>
      <c r="B1" s="195"/>
      <c r="C1" s="195"/>
      <c r="D1" s="195"/>
      <c r="E1" s="195"/>
      <c r="F1" s="195"/>
    </row>
    <row r="2" spans="1:6" ht="14.25">
      <c r="A2" s="196"/>
      <c r="B2" s="196"/>
      <c r="C2" s="196"/>
      <c r="D2" s="197"/>
      <c r="E2" s="197"/>
      <c r="F2" s="196"/>
    </row>
    <row r="3" spans="1:6" s="192" customFormat="1" ht="28.5" customHeight="1">
      <c r="A3" s="198"/>
      <c r="B3" s="199" t="s">
        <v>47</v>
      </c>
      <c r="C3" s="200"/>
      <c r="D3" s="199" t="s">
        <v>115</v>
      </c>
      <c r="E3" s="200"/>
      <c r="F3" s="201"/>
    </row>
    <row r="4" spans="1:6" s="193" customFormat="1" ht="30" customHeight="1">
      <c r="A4" s="198"/>
      <c r="B4" s="202" t="s">
        <v>116</v>
      </c>
      <c r="C4" s="202" t="s">
        <v>117</v>
      </c>
      <c r="D4" s="202" t="s">
        <v>116</v>
      </c>
      <c r="E4" s="202" t="s">
        <v>117</v>
      </c>
      <c r="F4" s="201"/>
    </row>
    <row r="5" spans="1:7" s="193" customFormat="1" ht="27.75" customHeight="1">
      <c r="A5" s="203" t="s">
        <v>118</v>
      </c>
      <c r="B5" s="204">
        <f>'[4]6'!B7</f>
        <v>864761.3122</v>
      </c>
      <c r="C5" s="205">
        <f>'[4]6'!D7</f>
        <v>0.84</v>
      </c>
      <c r="D5" s="206">
        <f>'[4]6'!E7</f>
        <v>460676.2875</v>
      </c>
      <c r="E5" s="205">
        <f>'[4]6'!G7</f>
        <v>-8.55</v>
      </c>
      <c r="F5" s="207"/>
      <c r="G5" s="208"/>
    </row>
    <row r="6" spans="1:8" s="192" customFormat="1" ht="27.75" customHeight="1">
      <c r="A6" s="209" t="s">
        <v>119</v>
      </c>
      <c r="B6" s="210">
        <f>'[4]6'!B8</f>
        <v>30591.5381</v>
      </c>
      <c r="C6" s="211">
        <f>'[4]6'!D8</f>
        <v>-33.16490607687953</v>
      </c>
      <c r="D6" s="212">
        <f>'[4]6'!E8</f>
        <v>30591.5381</v>
      </c>
      <c r="E6" s="211">
        <f>'[4]6'!G8</f>
        <v>-33.16490607687953</v>
      </c>
      <c r="F6" s="207"/>
      <c r="G6" s="208"/>
      <c r="H6" s="193"/>
    </row>
    <row r="7" spans="1:8" s="192" customFormat="1" ht="27.75" customHeight="1">
      <c r="A7" s="209" t="s">
        <v>120</v>
      </c>
      <c r="B7" s="210">
        <f>'[4]6'!B9</f>
        <v>404923.4897</v>
      </c>
      <c r="C7" s="211">
        <f>'[4]6'!D9</f>
        <v>0.5739749158726205</v>
      </c>
      <c r="D7" s="212">
        <f>'[4]6'!E9</f>
        <v>260210.9348</v>
      </c>
      <c r="E7" s="211">
        <f>'[4]6'!G9</f>
        <v>-4.794635883354862</v>
      </c>
      <c r="F7" s="207"/>
      <c r="G7" s="208"/>
      <c r="H7" s="193"/>
    </row>
    <row r="8" spans="1:8" s="192" customFormat="1" ht="27.75" customHeight="1">
      <c r="A8" s="209" t="s">
        <v>121</v>
      </c>
      <c r="B8" s="210">
        <f>'[4]6'!B10</f>
        <v>23495.932</v>
      </c>
      <c r="C8" s="211">
        <f>'[4]6'!D10</f>
        <v>17.858941860802258</v>
      </c>
      <c r="D8" s="212">
        <f>'[4]6'!E10</f>
        <v>12601.8188</v>
      </c>
      <c r="E8" s="211">
        <f>'[4]6'!G10</f>
        <v>8.335558476716528</v>
      </c>
      <c r="F8" s="207"/>
      <c r="G8" s="208"/>
      <c r="H8" s="193"/>
    </row>
    <row r="9" spans="1:8" s="192" customFormat="1" ht="27.75" customHeight="1">
      <c r="A9" s="209" t="s">
        <v>122</v>
      </c>
      <c r="B9" s="210">
        <f>'[4]6'!B11</f>
        <v>18780.576</v>
      </c>
      <c r="C9" s="211">
        <f>'[4]6'!D11</f>
        <v>12.973332692729617</v>
      </c>
      <c r="D9" s="212">
        <f>'[4]6'!E11</f>
        <v>4964.0964</v>
      </c>
      <c r="E9" s="211">
        <f>'[4]6'!G11</f>
        <v>2.936044344583954</v>
      </c>
      <c r="F9" s="207"/>
      <c r="G9" s="208"/>
      <c r="H9" s="193"/>
    </row>
    <row r="10" spans="1:8" s="192" customFormat="1" ht="27.75" customHeight="1">
      <c r="A10" s="209" t="s">
        <v>123</v>
      </c>
      <c r="B10" s="210">
        <f>'[4]6'!B12</f>
        <v>59672.146</v>
      </c>
      <c r="C10" s="211">
        <f>'[4]6'!D12</f>
        <v>-4.540785302413976</v>
      </c>
      <c r="D10" s="212">
        <f>'[4]6'!E12</f>
        <v>28862.0986</v>
      </c>
      <c r="E10" s="211">
        <f>'[4]6'!G12</f>
        <v>-20.183850625961174</v>
      </c>
      <c r="F10" s="207"/>
      <c r="G10" s="208"/>
      <c r="H10" s="193"/>
    </row>
    <row r="11" spans="1:8" s="192" customFormat="1" ht="27.75" customHeight="1">
      <c r="A11" s="209" t="s">
        <v>124</v>
      </c>
      <c r="B11" s="210">
        <f>'[4]6'!B13</f>
        <v>45827.333</v>
      </c>
      <c r="C11" s="211">
        <f>'[4]6'!D13</f>
        <v>6.404870993709364</v>
      </c>
      <c r="D11" s="212">
        <f>'[4]6'!E13</f>
        <v>13663.3178</v>
      </c>
      <c r="E11" s="211">
        <f>'[4]6'!G13</f>
        <v>-10.721359925852687</v>
      </c>
      <c r="F11" s="207"/>
      <c r="G11" s="208"/>
      <c r="H11" s="193"/>
    </row>
    <row r="12" spans="1:8" s="192" customFormat="1" ht="27.75" customHeight="1">
      <c r="A12" s="209" t="s">
        <v>125</v>
      </c>
      <c r="B12" s="210">
        <f>'[4]6'!B14</f>
        <v>58601.836</v>
      </c>
      <c r="C12" s="211">
        <f>'[4]6'!D14</f>
        <v>8.728651955757512</v>
      </c>
      <c r="D12" s="212">
        <f>'[4]6'!E14</f>
        <v>15230.3806</v>
      </c>
      <c r="E12" s="211">
        <f>'[4]6'!G14</f>
        <v>-7.812240974305465</v>
      </c>
      <c r="F12" s="207"/>
      <c r="G12" s="208"/>
      <c r="H12" s="193"/>
    </row>
    <row r="13" spans="1:8" s="192" customFormat="1" ht="27.75" customHeight="1">
      <c r="A13" s="209" t="s">
        <v>126</v>
      </c>
      <c r="B13" s="210">
        <f>'[4]6'!B15</f>
        <v>88578.2628</v>
      </c>
      <c r="C13" s="211">
        <f>'[4]6'!D15</f>
        <v>8.848896109168551</v>
      </c>
      <c r="D13" s="212">
        <f>'[4]6'!E15</f>
        <v>34148.1959</v>
      </c>
      <c r="E13" s="211">
        <f>'[4]6'!G15</f>
        <v>-0.17784599731172301</v>
      </c>
      <c r="F13" s="207"/>
      <c r="G13" s="208"/>
      <c r="H13" s="193"/>
    </row>
    <row r="14" spans="1:8" s="192" customFormat="1" ht="27.75" customHeight="1">
      <c r="A14" s="209" t="s">
        <v>127</v>
      </c>
      <c r="B14" s="210">
        <f>'[4]6'!B16</f>
        <v>63804.36</v>
      </c>
      <c r="C14" s="211">
        <f>'[4]6'!D16</f>
        <v>2.406484230800097</v>
      </c>
      <c r="D14" s="212">
        <f>'[4]6'!E16</f>
        <v>22289.4646</v>
      </c>
      <c r="E14" s="211">
        <f>'[4]6'!G16</f>
        <v>-11.288201202173642</v>
      </c>
      <c r="F14" s="207"/>
      <c r="G14" s="208"/>
      <c r="H14" s="193"/>
    </row>
    <row r="15" spans="1:8" s="192" customFormat="1" ht="27.75" customHeight="1">
      <c r="A15" s="209" t="s">
        <v>128</v>
      </c>
      <c r="B15" s="210">
        <f>'[4]6'!B17</f>
        <v>61000.336</v>
      </c>
      <c r="C15" s="211">
        <f>'[4]6'!D17</f>
        <v>1.2080146981765139</v>
      </c>
      <c r="D15" s="212">
        <f>'[4]6'!E17</f>
        <v>34995.0563</v>
      </c>
      <c r="E15" s="211">
        <f>'[4]6'!G17</f>
        <v>-6.322714082221549</v>
      </c>
      <c r="F15" s="207"/>
      <c r="G15" s="208"/>
      <c r="H15" s="193"/>
    </row>
    <row r="16" spans="1:8" s="192" customFormat="1" ht="27.75" customHeight="1">
      <c r="A16" s="213" t="s">
        <v>129</v>
      </c>
      <c r="B16" s="214">
        <f>'[4]6'!B18</f>
        <v>9485.5026</v>
      </c>
      <c r="C16" s="215">
        <f>'[4]6'!D18</f>
        <v>3.0569807001940625</v>
      </c>
      <c r="D16" s="216">
        <f>'[4]6'!E18</f>
        <v>3119.3856</v>
      </c>
      <c r="E16" s="215">
        <f>'[4]6'!G18</f>
        <v>-11.52601732502951</v>
      </c>
      <c r="F16" s="207"/>
      <c r="G16" s="208"/>
      <c r="H16" s="193"/>
    </row>
    <row r="17" spans="1:6" ht="14.25">
      <c r="A17" s="217" t="s">
        <v>130</v>
      </c>
      <c r="B17" s="218"/>
      <c r="C17" s="218"/>
      <c r="D17" s="219"/>
      <c r="E17" s="219"/>
      <c r="F17" s="219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G10" sqref="G10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5.5">
      <c r="A1" s="55" t="s">
        <v>131</v>
      </c>
      <c r="B1" s="55"/>
      <c r="C1" s="55"/>
      <c r="D1" s="55"/>
    </row>
    <row r="2" ht="14.25">
      <c r="D2" s="74"/>
    </row>
    <row r="3" spans="1:4" ht="32.25" customHeight="1">
      <c r="A3" s="179" t="s">
        <v>73</v>
      </c>
      <c r="B3" s="180" t="s">
        <v>132</v>
      </c>
      <c r="C3" s="181" t="s">
        <v>37</v>
      </c>
      <c r="D3" s="182" t="s">
        <v>117</v>
      </c>
    </row>
    <row r="4" spans="1:4" ht="29.25" customHeight="1">
      <c r="A4" s="183" t="s">
        <v>133</v>
      </c>
      <c r="B4" s="184" t="s">
        <v>134</v>
      </c>
      <c r="C4" s="185">
        <f>'[9]7月'!E4</f>
        <v>4692.692900000001</v>
      </c>
      <c r="D4" s="186">
        <f>'[9]7月'!M4</f>
        <v>-9.956564102918321</v>
      </c>
    </row>
    <row r="5" spans="1:4" ht="29.25" customHeight="1">
      <c r="A5" s="187" t="s">
        <v>135</v>
      </c>
      <c r="B5" s="164" t="s">
        <v>134</v>
      </c>
      <c r="C5" s="185">
        <f>'[9]7月'!E5</f>
        <v>4688.732900000001</v>
      </c>
      <c r="D5" s="186">
        <f>'[9]7月'!M5</f>
        <v>-9.986294637457732</v>
      </c>
    </row>
    <row r="6" spans="1:4" ht="29.25" customHeight="1">
      <c r="A6" s="187" t="s">
        <v>136</v>
      </c>
      <c r="B6" s="164" t="s">
        <v>134</v>
      </c>
      <c r="C6" s="185">
        <f>'[9]7月'!E6</f>
        <v>3.96</v>
      </c>
      <c r="D6" s="186">
        <f>'[9]7月'!M6</f>
        <v>47.87154592979837</v>
      </c>
    </row>
    <row r="7" spans="1:4" ht="29.25" customHeight="1">
      <c r="A7" s="166" t="s">
        <v>137</v>
      </c>
      <c r="B7" s="184" t="s">
        <v>138</v>
      </c>
      <c r="C7" s="185">
        <f>'[9]7月'!E7</f>
        <v>243183.8679</v>
      </c>
      <c r="D7" s="186">
        <f>'[9]7月'!M7</f>
        <v>-10.986011028803517</v>
      </c>
    </row>
    <row r="8" spans="1:4" ht="29.25" customHeight="1">
      <c r="A8" s="187" t="s">
        <v>139</v>
      </c>
      <c r="B8" s="164" t="s">
        <v>138</v>
      </c>
      <c r="C8" s="185">
        <f>'[9]7月'!E8</f>
        <v>243130.3079</v>
      </c>
      <c r="D8" s="186">
        <f>'[9]7月'!M8</f>
        <v>-10.989234115188054</v>
      </c>
    </row>
    <row r="9" spans="1:4" ht="29.25" customHeight="1">
      <c r="A9" s="187" t="s">
        <v>140</v>
      </c>
      <c r="B9" s="164" t="s">
        <v>138</v>
      </c>
      <c r="C9" s="185">
        <f>'[9]7月'!E9</f>
        <v>53.56</v>
      </c>
      <c r="D9" s="186">
        <f>'[9]7月'!M9</f>
        <v>6.523468575974547</v>
      </c>
    </row>
    <row r="10" spans="1:4" ht="29.25" customHeight="1">
      <c r="A10" s="183" t="s">
        <v>141</v>
      </c>
      <c r="B10" s="184" t="s">
        <v>142</v>
      </c>
      <c r="C10" s="185">
        <f>'[9]7月'!E10</f>
        <v>20684.6966</v>
      </c>
      <c r="D10" s="186">
        <f>'[9]7月'!M10</f>
        <v>13.395057696701144</v>
      </c>
    </row>
    <row r="11" spans="1:4" ht="29.25" customHeight="1">
      <c r="A11" s="187" t="s">
        <v>143</v>
      </c>
      <c r="B11" s="164" t="s">
        <v>142</v>
      </c>
      <c r="C11" s="185">
        <f>'[9]7月'!E11</f>
        <v>15468.7205</v>
      </c>
      <c r="D11" s="186">
        <f>'[9]7月'!M11</f>
        <v>15.95577349348099</v>
      </c>
    </row>
    <row r="12" spans="1:4" ht="29.25" customHeight="1">
      <c r="A12" s="187" t="s">
        <v>144</v>
      </c>
      <c r="B12" s="164" t="s">
        <v>142</v>
      </c>
      <c r="C12" s="185">
        <f>'[9]7月'!E12</f>
        <v>5215.976100000001</v>
      </c>
      <c r="D12" s="186">
        <f>'[9]7月'!M12</f>
        <v>6.425073976579299</v>
      </c>
    </row>
    <row r="13" spans="1:4" ht="29.25" customHeight="1">
      <c r="A13" s="166" t="s">
        <v>145</v>
      </c>
      <c r="B13" s="184" t="s">
        <v>146</v>
      </c>
      <c r="C13" s="185">
        <f>'[9]7月'!E13</f>
        <v>2668775.6111</v>
      </c>
      <c r="D13" s="186">
        <f>'[9]7月'!M13</f>
        <v>9.030981013537584</v>
      </c>
    </row>
    <row r="14" spans="1:4" ht="29.25" customHeight="1">
      <c r="A14" s="187" t="s">
        <v>147</v>
      </c>
      <c r="B14" s="164" t="s">
        <v>146</v>
      </c>
      <c r="C14" s="185">
        <f>'[9]7月'!E14</f>
        <v>2244408.9461</v>
      </c>
      <c r="D14" s="186">
        <f>'[9]7月'!M14</f>
        <v>8.27977489687484</v>
      </c>
    </row>
    <row r="15" spans="1:4" ht="29.25" customHeight="1">
      <c r="A15" s="187" t="s">
        <v>148</v>
      </c>
      <c r="B15" s="164" t="s">
        <v>146</v>
      </c>
      <c r="C15" s="185">
        <f>'[9]7月'!E15</f>
        <v>424366.665</v>
      </c>
      <c r="D15" s="186">
        <f>'[9]7月'!M15</f>
        <v>13.183936688488402</v>
      </c>
    </row>
    <row r="16" spans="1:4" ht="29.25" customHeight="1">
      <c r="A16" s="166" t="s">
        <v>149</v>
      </c>
      <c r="B16" s="184" t="s">
        <v>142</v>
      </c>
      <c r="C16" s="185">
        <f>'[9]7月'!E16</f>
        <v>6017.2482</v>
      </c>
      <c r="D16" s="186">
        <f>'[9]7月'!M16</f>
        <v>3.979298311248499</v>
      </c>
    </row>
    <row r="17" spans="1:4" ht="29.25" customHeight="1">
      <c r="A17" s="188" t="s">
        <v>150</v>
      </c>
      <c r="B17" s="189" t="s">
        <v>151</v>
      </c>
      <c r="C17" s="190">
        <f>'[9]7月'!E17</f>
        <v>290483</v>
      </c>
      <c r="D17" s="186">
        <f>'[9]7月'!M17</f>
        <v>10.010604052262835</v>
      </c>
    </row>
    <row r="18" spans="1:4" ht="14.25">
      <c r="A18" s="191" t="s">
        <v>152</v>
      </c>
      <c r="B18" s="191"/>
      <c r="C18" s="191"/>
      <c r="D18" s="191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0">
      <selection activeCell="B5" sqref="B5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4" bestFit="1" customWidth="1"/>
  </cols>
  <sheetData>
    <row r="1" spans="1:4" ht="25.5">
      <c r="A1" s="55" t="s">
        <v>52</v>
      </c>
      <c r="B1" s="55"/>
      <c r="C1" s="99"/>
      <c r="D1" s="99"/>
    </row>
    <row r="3" spans="1:2" ht="18.75">
      <c r="A3" s="78"/>
      <c r="B3" s="173"/>
    </row>
    <row r="4" spans="1:4" ht="24.75" customHeight="1">
      <c r="A4" s="174" t="s">
        <v>73</v>
      </c>
      <c r="B4" s="158" t="s">
        <v>117</v>
      </c>
      <c r="D4"/>
    </row>
    <row r="5" spans="1:2" s="53" customFormat="1" ht="23.25" customHeight="1">
      <c r="A5" s="175" t="s">
        <v>153</v>
      </c>
      <c r="B5" s="176">
        <f>'[10]Sheet1'!$E6</f>
        <v>11.4</v>
      </c>
    </row>
    <row r="6" spans="1:2" s="53" customFormat="1" ht="23.25" customHeight="1">
      <c r="A6" s="177" t="s">
        <v>154</v>
      </c>
      <c r="B6" s="176" t="str">
        <f>'[10]Sheet1'!$E7</f>
        <v>  </v>
      </c>
    </row>
    <row r="7" spans="1:2" s="53" customFormat="1" ht="23.25" customHeight="1">
      <c r="A7" s="177" t="s">
        <v>155</v>
      </c>
      <c r="B7" s="176">
        <f>'[10]Sheet1'!$E8</f>
        <v>6.9</v>
      </c>
    </row>
    <row r="8" spans="1:2" s="53" customFormat="1" ht="23.25" customHeight="1">
      <c r="A8" s="177" t="s">
        <v>156</v>
      </c>
      <c r="B8" s="176">
        <f>'[10]Sheet1'!$E9</f>
        <v>14.8</v>
      </c>
    </row>
    <row r="9" spans="1:2" s="53" customFormat="1" ht="23.25" customHeight="1">
      <c r="A9" s="177" t="s">
        <v>157</v>
      </c>
      <c r="B9" s="176">
        <f>'[10]Sheet1'!$E10</f>
        <v>12.9</v>
      </c>
    </row>
    <row r="10" spans="1:2" s="53" customFormat="1" ht="23.25" customHeight="1">
      <c r="A10" s="177" t="s">
        <v>158</v>
      </c>
      <c r="B10" s="176" t="str">
        <f>'[10]Sheet1'!$E11</f>
        <v>  </v>
      </c>
    </row>
    <row r="11" spans="1:2" s="53" customFormat="1" ht="23.25" customHeight="1">
      <c r="A11" s="177" t="s">
        <v>159</v>
      </c>
      <c r="B11" s="176">
        <f>'[10]Sheet1'!$E12</f>
        <v>-59.7</v>
      </c>
    </row>
    <row r="12" spans="1:2" s="53" customFormat="1" ht="23.25" customHeight="1">
      <c r="A12" s="177" t="s">
        <v>160</v>
      </c>
      <c r="B12" s="176">
        <f>'[10]Sheet1'!$E13</f>
        <v>12.6</v>
      </c>
    </row>
    <row r="13" spans="1:2" s="53" customFormat="1" ht="23.25" customHeight="1">
      <c r="A13" s="177" t="s">
        <v>161</v>
      </c>
      <c r="B13" s="176" t="str">
        <f>'[10]Sheet1'!$E14</f>
        <v>  </v>
      </c>
    </row>
    <row r="14" spans="1:2" s="53" customFormat="1" ht="23.25" customHeight="1">
      <c r="A14" s="177" t="s">
        <v>162</v>
      </c>
      <c r="B14" s="176">
        <f>'[10]Sheet1'!$E15</f>
        <v>-0.3</v>
      </c>
    </row>
    <row r="15" spans="1:2" s="53" customFormat="1" ht="23.25" customHeight="1">
      <c r="A15" s="177" t="s">
        <v>163</v>
      </c>
      <c r="B15" s="176">
        <f>'[10]Sheet1'!$E16</f>
        <v>23.6</v>
      </c>
    </row>
    <row r="16" spans="1:2" s="53" customFormat="1" ht="23.25" customHeight="1">
      <c r="A16" s="177" t="s">
        <v>164</v>
      </c>
      <c r="B16" s="176">
        <f>'[10]Sheet1'!$E17</f>
        <v>4.8</v>
      </c>
    </row>
    <row r="17" spans="1:2" s="53" customFormat="1" ht="23.25" customHeight="1">
      <c r="A17" s="177" t="s">
        <v>165</v>
      </c>
      <c r="B17" s="176" t="str">
        <f>'[10]Sheet1'!$E18</f>
        <v>  </v>
      </c>
    </row>
    <row r="18" spans="1:4" s="53" customFormat="1" ht="22.5" customHeight="1">
      <c r="A18" s="177" t="s">
        <v>166</v>
      </c>
      <c r="B18" s="176">
        <f>'[10]Sheet1'!$E19</f>
        <v>-15.6</v>
      </c>
      <c r="C18"/>
      <c r="D18" s="54"/>
    </row>
    <row r="19" spans="1:5" ht="22.5" customHeight="1">
      <c r="A19" s="177" t="s">
        <v>167</v>
      </c>
      <c r="B19" s="176">
        <f>'[10]Sheet1'!$E20</f>
        <v>30.7</v>
      </c>
      <c r="E19" s="53"/>
    </row>
    <row r="20" spans="1:5" ht="22.5" customHeight="1">
      <c r="A20" s="177" t="s">
        <v>168</v>
      </c>
      <c r="B20" s="176">
        <f>'[10]Sheet1'!$E21</f>
        <v>0.3</v>
      </c>
      <c r="E20" s="53"/>
    </row>
    <row r="21" spans="1:5" ht="22.5" customHeight="1">
      <c r="A21" s="177" t="s">
        <v>169</v>
      </c>
      <c r="B21" s="176">
        <f>'[10]Sheet1'!$E22</f>
        <v>69</v>
      </c>
      <c r="E21" s="53"/>
    </row>
    <row r="22" spans="1:5" ht="22.5" customHeight="1">
      <c r="A22" s="177" t="s">
        <v>170</v>
      </c>
      <c r="B22" s="176">
        <f>'[10]Sheet1'!$E23</f>
        <v>51.1</v>
      </c>
      <c r="E22" s="53"/>
    </row>
    <row r="23" spans="1:5" s="172" customFormat="1" ht="22.5" customHeight="1">
      <c r="A23" s="177" t="s">
        <v>171</v>
      </c>
      <c r="B23" s="176">
        <f>'[10]Sheet1'!$E$26</f>
        <v>15.3</v>
      </c>
      <c r="C23"/>
      <c r="D23" s="54"/>
      <c r="E23" s="53"/>
    </row>
    <row r="24" spans="1:5" s="172" customFormat="1" ht="22.5" customHeight="1">
      <c r="A24" s="177" t="s">
        <v>172</v>
      </c>
      <c r="B24" s="176">
        <f>'[10]Sheet1'!$E$27</f>
        <v>22.7</v>
      </c>
      <c r="C24"/>
      <c r="D24" s="54"/>
      <c r="E24" s="53"/>
    </row>
    <row r="25" spans="1:5" s="172" customFormat="1" ht="22.5" customHeight="1">
      <c r="A25" s="177" t="s">
        <v>173</v>
      </c>
      <c r="B25" s="176">
        <f>'[10]Sheet1'!$E28</f>
        <v>-7.8</v>
      </c>
      <c r="C25"/>
      <c r="D25" s="54"/>
      <c r="E25" s="53"/>
    </row>
    <row r="26" spans="1:5" ht="22.5" customHeight="1">
      <c r="A26" s="177" t="s">
        <v>174</v>
      </c>
      <c r="B26" s="176">
        <f>'[10]Sheet1'!$E29</f>
        <v>10</v>
      </c>
      <c r="E26" s="53"/>
    </row>
    <row r="27" spans="1:5" ht="18.75">
      <c r="A27" s="177" t="s">
        <v>175</v>
      </c>
      <c r="B27" s="176" t="str">
        <f>'[10]Sheet1'!$E30</f>
        <v>  </v>
      </c>
      <c r="E27" s="53"/>
    </row>
    <row r="28" spans="1:5" ht="18.75">
      <c r="A28" s="177" t="s">
        <v>176</v>
      </c>
      <c r="B28" s="176">
        <f>'[10]Sheet1'!$E31</f>
        <v>10.2</v>
      </c>
      <c r="E28" s="53"/>
    </row>
    <row r="29" spans="1:5" ht="18.75">
      <c r="A29" s="177" t="s">
        <v>177</v>
      </c>
      <c r="B29" s="176">
        <f>'[10]Sheet1'!$E32</f>
        <v>36.5</v>
      </c>
      <c r="E29" s="53"/>
    </row>
    <row r="30" spans="1:5" ht="18.75">
      <c r="A30" s="177" t="s">
        <v>178</v>
      </c>
      <c r="B30" s="176">
        <f>'[10]Sheet1'!$E33</f>
        <v>16.3</v>
      </c>
      <c r="E30" s="53"/>
    </row>
    <row r="31" spans="1:5" ht="18.75">
      <c r="A31" s="178" t="s">
        <v>179</v>
      </c>
      <c r="B31" s="176">
        <f>'[10]Sheet1'!$E34</f>
        <v>-0.5</v>
      </c>
      <c r="E31" s="53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G12" sqref="G12"/>
    </sheetView>
  </sheetViews>
  <sheetFormatPr defaultColWidth="8.00390625" defaultRowHeight="14.25"/>
  <cols>
    <col min="1" max="1" width="25.50390625" style="0" customWidth="1"/>
    <col min="2" max="2" width="12.75390625" style="153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154" t="s">
        <v>180</v>
      </c>
      <c r="B1" s="154"/>
      <c r="C1" s="154"/>
      <c r="D1" s="154"/>
      <c r="E1" s="155"/>
      <c r="F1" s="155"/>
    </row>
    <row r="2" spans="1:6" ht="18.75">
      <c r="A2" s="78"/>
      <c r="B2" s="56"/>
      <c r="C2" s="78"/>
      <c r="D2" s="156"/>
      <c r="E2" s="157"/>
      <c r="F2" s="157"/>
    </row>
    <row r="3" spans="1:4" ht="36.75" customHeight="1">
      <c r="A3" s="80" t="s">
        <v>181</v>
      </c>
      <c r="B3" s="80" t="s">
        <v>132</v>
      </c>
      <c r="C3" s="81" t="s">
        <v>182</v>
      </c>
      <c r="D3" s="158" t="s">
        <v>117</v>
      </c>
    </row>
    <row r="4" spans="1:4" s="74" customFormat="1" ht="28.5" customHeight="1">
      <c r="A4" s="159" t="s">
        <v>183</v>
      </c>
      <c r="B4" s="160" t="s">
        <v>40</v>
      </c>
      <c r="C4" s="161">
        <f>'[11]1、X40039_2019年7月'!$F10/10000</f>
        <v>100.9142</v>
      </c>
      <c r="D4" s="162">
        <f>'[11]1、X40039_2019年7月'!$K10</f>
        <v>9.99</v>
      </c>
    </row>
    <row r="5" spans="1:7" ht="28.5" customHeight="1">
      <c r="A5" s="163" t="s">
        <v>184</v>
      </c>
      <c r="B5" s="164" t="s">
        <v>40</v>
      </c>
      <c r="C5" s="161">
        <f>'[11]1、X40039_2019年7月'!$F11/10000</f>
        <v>78.167</v>
      </c>
      <c r="D5" s="162">
        <f>'[11]1、X40039_2019年7月'!$K11</f>
        <v>21.83</v>
      </c>
      <c r="F5" s="74"/>
      <c r="G5" s="74"/>
    </row>
    <row r="6" spans="1:7" ht="28.5" customHeight="1">
      <c r="A6" s="163" t="s">
        <v>185</v>
      </c>
      <c r="B6" s="165" t="s">
        <v>40</v>
      </c>
      <c r="C6" s="161">
        <f>'[11]1、X40039_2019年7月'!$F12/10000</f>
        <v>7.5913</v>
      </c>
      <c r="D6" s="162">
        <f>'[11]1、X40039_2019年7月'!$K12</f>
        <v>-41.4</v>
      </c>
      <c r="F6" s="74"/>
      <c r="G6" s="74"/>
    </row>
    <row r="7" spans="1:4" s="74" customFormat="1" ht="28.5" customHeight="1">
      <c r="A7" s="166" t="s">
        <v>55</v>
      </c>
      <c r="B7" s="167" t="s">
        <v>56</v>
      </c>
      <c r="C7" s="161">
        <f>'[11]1、X40039_2019年7月'!$F13/10000</f>
        <v>275.4701</v>
      </c>
      <c r="D7" s="162">
        <f>'[11]1、X40039_2019年7月'!$K13</f>
        <v>1.23</v>
      </c>
    </row>
    <row r="8" spans="1:7" ht="28.5" customHeight="1">
      <c r="A8" s="163" t="s">
        <v>184</v>
      </c>
      <c r="B8" s="165" t="s">
        <v>56</v>
      </c>
      <c r="C8" s="161">
        <f>'[11]1、X40039_2019年7月'!$F14/10000</f>
        <v>232.8671</v>
      </c>
      <c r="D8" s="162">
        <f>'[11]1、X40039_2019年7月'!$K14</f>
        <v>-3.81</v>
      </c>
      <c r="F8" s="74"/>
      <c r="G8" s="74"/>
    </row>
    <row r="9" spans="1:7" ht="28.5" customHeight="1">
      <c r="A9" s="166" t="s">
        <v>57</v>
      </c>
      <c r="B9" s="167" t="s">
        <v>40</v>
      </c>
      <c r="C9" s="161">
        <f>'[11]1、X40039_2019年7月'!$F15/10000</f>
        <v>167.187</v>
      </c>
      <c r="D9" s="162">
        <f>'[11]1、X40039_2019年7月'!$K15</f>
        <v>5.2</v>
      </c>
      <c r="F9" s="74"/>
      <c r="G9" s="74"/>
    </row>
    <row r="10" spans="1:4" s="74" customFormat="1" ht="28.5" customHeight="1">
      <c r="A10" s="163" t="s">
        <v>184</v>
      </c>
      <c r="B10" s="165" t="s">
        <v>40</v>
      </c>
      <c r="C10" s="161">
        <f>'[11]1、X40039_2019年7月'!$F16/10000</f>
        <v>141.6157</v>
      </c>
      <c r="D10" s="162">
        <f>'[11]1、X40039_2019年7月'!$K16</f>
        <v>10.09</v>
      </c>
    </row>
    <row r="11" spans="1:8" ht="28.5" customHeight="1">
      <c r="A11" s="166" t="s">
        <v>186</v>
      </c>
      <c r="B11" s="167" t="s">
        <v>56</v>
      </c>
      <c r="C11" s="161">
        <f>'[11]1、X40039_2019年7月'!$F17/10000</f>
        <v>2261.0782</v>
      </c>
      <c r="D11" s="162">
        <f>'[11]1、X40039_2019年7月'!$K17</f>
        <v>26.9</v>
      </c>
      <c r="F11" s="74"/>
      <c r="G11" s="74"/>
      <c r="H11" s="74"/>
    </row>
    <row r="12" spans="1:8" ht="28.5" customHeight="1">
      <c r="A12" s="163" t="s">
        <v>184</v>
      </c>
      <c r="B12" s="165" t="s">
        <v>56</v>
      </c>
      <c r="C12" s="161">
        <f>'[11]1、X40039_2019年7月'!$F18/10000</f>
        <v>1761.9349</v>
      </c>
      <c r="D12" s="162">
        <f>'[11]1、X40039_2019年7月'!$K18</f>
        <v>27.24</v>
      </c>
      <c r="F12" s="74"/>
      <c r="G12" s="74"/>
      <c r="H12" s="74"/>
    </row>
    <row r="13" spans="1:4" s="74" customFormat="1" ht="28.5" customHeight="1">
      <c r="A13" s="166" t="s">
        <v>187</v>
      </c>
      <c r="B13" s="167" t="s">
        <v>56</v>
      </c>
      <c r="C13" s="161">
        <f>'[11]1、X40039_2019年7月'!$F19/10000</f>
        <v>380.4586</v>
      </c>
      <c r="D13" s="162">
        <f>'[11]1、X40039_2019年7月'!$K19</f>
        <v>-2.21</v>
      </c>
    </row>
    <row r="14" spans="1:8" ht="28.5" customHeight="1">
      <c r="A14" s="163" t="s">
        <v>184</v>
      </c>
      <c r="B14" s="165" t="s">
        <v>56</v>
      </c>
      <c r="C14" s="161">
        <f>'[11]1、X40039_2019年7月'!$F20/10000</f>
        <v>301.9673</v>
      </c>
      <c r="D14" s="162">
        <f>'[11]1、X40039_2019年7月'!$K20</f>
        <v>-4.18</v>
      </c>
      <c r="F14" s="74"/>
      <c r="G14" s="74"/>
      <c r="H14" s="74"/>
    </row>
    <row r="15" spans="1:8" ht="28.5" customHeight="1">
      <c r="A15" s="166" t="s">
        <v>188</v>
      </c>
      <c r="B15" s="167" t="s">
        <v>56</v>
      </c>
      <c r="C15" s="161">
        <f>'[11]1、X40039_2019年7月'!$F21/10000</f>
        <v>161.8721</v>
      </c>
      <c r="D15" s="162">
        <f>'[11]1、X40039_2019年7月'!$K21</f>
        <v>118.36</v>
      </c>
      <c r="F15" s="74"/>
      <c r="G15" s="74"/>
      <c r="H15" s="74"/>
    </row>
    <row r="16" spans="1:7" ht="28.5" customHeight="1">
      <c r="A16" s="163" t="s">
        <v>184</v>
      </c>
      <c r="B16" s="165" t="s">
        <v>56</v>
      </c>
      <c r="C16" s="161">
        <f>'[11]1、X40039_2019年7月'!$F22/10000</f>
        <v>128.7176</v>
      </c>
      <c r="D16" s="162">
        <f>'[11]1、X40039_2019年7月'!$K22</f>
        <v>111.78</v>
      </c>
      <c r="F16" s="74"/>
      <c r="G16" s="74"/>
    </row>
    <row r="17" spans="1:7" ht="28.5" customHeight="1">
      <c r="A17" s="168" t="s">
        <v>189</v>
      </c>
      <c r="B17" s="169" t="s">
        <v>56</v>
      </c>
      <c r="C17" s="161">
        <f>'[11]1、X40039_2019年7月'!$F27/10000</f>
        <v>116.5442</v>
      </c>
      <c r="D17" s="162">
        <f>'[11]1、X40039_2019年7月'!$K27</f>
        <v>-4.14</v>
      </c>
      <c r="F17" s="74"/>
      <c r="G17" s="74"/>
    </row>
    <row r="18" spans="1:7" ht="28.5" customHeight="1">
      <c r="A18" s="170" t="s">
        <v>184</v>
      </c>
      <c r="B18" s="171" t="s">
        <v>56</v>
      </c>
      <c r="C18" s="161">
        <f>'[11]1、X40039_2019年7月'!$F28/10000</f>
        <v>64.0128</v>
      </c>
      <c r="D18" s="162">
        <f>'[11]1、X40039_2019年7月'!$K28</f>
        <v>0.04</v>
      </c>
      <c r="F18" s="74"/>
      <c r="G18" s="74"/>
    </row>
    <row r="19" spans="1:4" ht="18.75">
      <c r="A19" s="78"/>
      <c r="B19" s="56"/>
      <c r="C19" s="78"/>
      <c r="D19" s="78"/>
    </row>
    <row r="20" spans="1:4" ht="18.75">
      <c r="A20" s="78"/>
      <c r="B20" s="56"/>
      <c r="C20" s="78"/>
      <c r="D20" s="78"/>
    </row>
    <row r="21" spans="1:4" ht="18.75">
      <c r="A21" s="78"/>
      <c r="B21" s="56"/>
      <c r="C21" s="78"/>
      <c r="D21" s="78"/>
    </row>
    <row r="22" spans="1:4" ht="18.75">
      <c r="A22" s="78"/>
      <c r="B22" s="56"/>
      <c r="C22" s="78"/>
      <c r="D22" s="78"/>
    </row>
    <row r="23" spans="1:4" ht="18.75">
      <c r="A23" s="78"/>
      <c r="B23" s="56"/>
      <c r="C23" s="78"/>
      <c r="D23" s="78"/>
    </row>
    <row r="24" spans="1:4" ht="18.75">
      <c r="A24" s="78"/>
      <c r="B24" s="56"/>
      <c r="C24" s="78"/>
      <c r="D24" s="78"/>
    </row>
    <row r="25" spans="1:4" ht="18.75">
      <c r="A25" s="78"/>
      <c r="B25" s="56"/>
      <c r="C25" s="78"/>
      <c r="D25" s="78"/>
    </row>
    <row r="26" spans="1:4" ht="18.75">
      <c r="A26" s="78"/>
      <c r="B26" s="56"/>
      <c r="C26" s="78"/>
      <c r="D26" s="78"/>
    </row>
    <row r="27" spans="1:4" ht="18.75">
      <c r="A27" s="78"/>
      <c r="B27" s="56"/>
      <c r="C27" s="78"/>
      <c r="D27" s="78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Administrator</cp:lastModifiedBy>
  <cp:lastPrinted>2019-08-15T07:45:06Z</cp:lastPrinted>
  <dcterms:created xsi:type="dcterms:W3CDTF">2003-01-07T10:46:14Z</dcterms:created>
  <dcterms:modified xsi:type="dcterms:W3CDTF">2019-09-19T07:40:48Z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