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tabRatio="940" activeTab="1"/>
  </bookViews>
  <sheets>
    <sheet name="发展目标" sheetId="1" r:id="rId1"/>
    <sheet name="主要经济指标" sheetId="2" r:id="rId2"/>
    <sheet name="农业" sheetId="3" r:id="rId3"/>
    <sheet name="规模工业生产主要分类" sheetId="4" r:id="rId4"/>
    <sheet name="主要产业" sheetId="5" r:id="rId5"/>
    <sheet name="分县市区园区工业" sheetId="6" r:id="rId6"/>
    <sheet name="用电量" sheetId="7" r:id="rId7"/>
    <sheet name="交通运输" sheetId="8" r:id="rId8"/>
    <sheet name="固定资产投资" sheetId="9" r:id="rId9"/>
    <sheet name="商品房建设与销售" sheetId="10" r:id="rId10"/>
    <sheet name="国内贸易、旅游" sheetId="11" r:id="rId11"/>
    <sheet name="热点商品" sheetId="12" r:id="rId12"/>
    <sheet name="对外贸易" sheetId="13" r:id="rId13"/>
    <sheet name="财政金融" sheetId="14" r:id="rId14"/>
    <sheet name="人民生活和物价1" sheetId="15" r:id="rId15"/>
    <sheet name="县市1" sheetId="16" r:id="rId16"/>
    <sheet name="县市2" sheetId="17" r:id="rId17"/>
    <sheet name="港区" sheetId="18" r:id="rId18"/>
    <sheet name="Sheet1" sheetId="19" r:id="rId19"/>
    <sheet name="Sheet2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<sst xmlns="http://schemas.openxmlformats.org/spreadsheetml/2006/main" count="550" uniqueCount="334">
  <si>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2018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</si>
  <si>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</si>
  <si>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</si>
  <si>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国家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</si>
  <si>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</si>
  <si>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</si>
  <si>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</si>
  <si>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</si>
  <si>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t>6.5%左右</t>
  </si>
  <si>
    <t>8%左右</t>
  </si>
  <si>
    <r>
      <rPr>
        <sz val="12"/>
        <rFont val="宋体"/>
        <family val="0"/>
      </rPr>
      <t>规模工业增加值</t>
    </r>
  </si>
  <si>
    <t>-</t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</si>
  <si>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</si>
  <si>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</si>
  <si>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</si>
  <si>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稳中向好，国际收支基本平衡</t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</si>
  <si>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</si>
  <si>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</si>
  <si>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t>3%以内</t>
  </si>
  <si>
    <r>
      <t>2%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</si>
  <si>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公共财政预算收入</t>
    </r>
  </si>
  <si>
    <t>6.5%以上</t>
  </si>
  <si>
    <r>
      <rPr>
        <sz val="12"/>
        <rFont val="宋体"/>
        <family val="0"/>
      </rPr>
      <t>城乡居民收入</t>
    </r>
  </si>
  <si>
    <t>和经济增长基本同步</t>
  </si>
  <si>
    <t>8%以上</t>
  </si>
  <si>
    <r>
      <t>9%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</si>
  <si>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新增城镇就业</t>
    </r>
  </si>
  <si>
    <r>
      <rPr>
        <sz val="12"/>
        <rFont val="宋体"/>
        <family val="0"/>
      </rPr>
      <t>万人</t>
    </r>
  </si>
  <si>
    <r>
      <t>1100</t>
    </r>
    <r>
      <rPr>
        <sz val="11"/>
        <rFont val="宋体"/>
        <family val="0"/>
      </rPr>
      <t>万人以上</t>
    </r>
  </si>
  <si>
    <t>70万人</t>
  </si>
  <si>
    <r>
      <t>5.2</t>
    </r>
    <r>
      <rPr>
        <sz val="11"/>
        <rFont val="宋体"/>
        <family val="0"/>
      </rPr>
      <t>万人</t>
    </r>
  </si>
  <si>
    <r>
      <rPr>
        <sz val="12"/>
        <rFont val="宋体"/>
        <family val="0"/>
      </rPr>
      <t>城镇登记失业率</t>
    </r>
  </si>
  <si>
    <r>
      <t>4.5%</t>
    </r>
    <r>
      <rPr>
        <sz val="11"/>
        <rFont val="宋体"/>
        <family val="0"/>
      </rPr>
      <t>以内</t>
    </r>
  </si>
  <si>
    <t>4.5%以下</t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</si>
  <si>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</si>
  <si>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下降3%以上</t>
  </si>
  <si>
    <t>1-12月岳阳市主要经济指标完成情况表</t>
  </si>
  <si>
    <t>主要指标</t>
  </si>
  <si>
    <t>单 位</t>
  </si>
  <si>
    <t>总量</t>
  </si>
  <si>
    <t>增 幅（%）</t>
  </si>
  <si>
    <t>生产总值</t>
  </si>
  <si>
    <t>亿元</t>
  </si>
  <si>
    <t xml:space="preserve">  第一产业</t>
  </si>
  <si>
    <t xml:space="preserve">  第二产业</t>
  </si>
  <si>
    <t xml:space="preserve">  第三产业</t>
  </si>
  <si>
    <t>公共财政预算收入</t>
  </si>
  <si>
    <t xml:space="preserve"> </t>
  </si>
  <si>
    <t xml:space="preserve">  地方公共财政预算收入</t>
  </si>
  <si>
    <t>公共财政预算支出</t>
  </si>
  <si>
    <t>全社会用电量</t>
  </si>
  <si>
    <t>亿千瓦时</t>
  </si>
  <si>
    <t xml:space="preserve">  工业用电量</t>
  </si>
  <si>
    <t>规模以上工业增加值</t>
  </si>
  <si>
    <t>—</t>
  </si>
  <si>
    <t>固定资产投资</t>
  </si>
  <si>
    <t>.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</si>
  <si>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</si>
  <si>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</si>
  <si>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</si>
  <si>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</si>
  <si>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</si>
  <si>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</si>
  <si>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</si>
  <si>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</si>
  <si>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</si>
  <si>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</si>
  <si>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实际利用外商直接投资</t>
  </si>
  <si>
    <t>亿美元</t>
  </si>
  <si>
    <t>金融机构存款余额</t>
  </si>
  <si>
    <t xml:space="preserve">  住户存款余额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</si>
  <si>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</si>
  <si>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</si>
  <si>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</si>
  <si>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</si>
  <si>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</si>
  <si>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农业及农产品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</si>
  <si>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</si>
  <si>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t>单位</t>
  </si>
  <si>
    <t xml:space="preserve"> 增幅(%)</t>
  </si>
  <si>
    <t>农林牧渔业增加值（现价）</t>
  </si>
  <si>
    <t xml:space="preserve">   其中：农业增加值</t>
  </si>
  <si>
    <t xml:space="preserve">        林业增加值</t>
  </si>
  <si>
    <t xml:space="preserve">        牧业增加值</t>
  </si>
  <si>
    <t xml:space="preserve">        渔业增加值</t>
  </si>
  <si>
    <t xml:space="preserve">        农林牧渔服务业增加值</t>
  </si>
  <si>
    <t xml:space="preserve">    出栏生猪</t>
  </si>
  <si>
    <t>万头</t>
  </si>
  <si>
    <t xml:space="preserve">    出栏肉用牛</t>
  </si>
  <si>
    <t xml:space="preserve">    出栏家禽</t>
  </si>
  <si>
    <t>万羽</t>
  </si>
  <si>
    <t xml:space="preserve">    水产品产量</t>
  </si>
  <si>
    <t>万吨</t>
  </si>
  <si>
    <t>规模工业生产主要分类</t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</si>
  <si>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</si>
  <si>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</si>
  <si>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其中：轻工业</t>
  </si>
  <si>
    <t xml:space="preserve">      重工业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</si>
  <si>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</si>
  <si>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</si>
  <si>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</si>
  <si>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</si>
  <si>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</si>
  <si>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</si>
  <si>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</si>
  <si>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</si>
  <si>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</si>
  <si>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</si>
  <si>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</si>
  <si>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</si>
  <si>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</si>
  <si>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</si>
  <si>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</si>
  <si>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</si>
  <si>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</si>
  <si>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</si>
  <si>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</si>
  <si>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</si>
  <si>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</si>
  <si>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</si>
  <si>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</si>
  <si>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</si>
  <si>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</si>
  <si>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机械行业中：电子及光伏行业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</si>
  <si>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</si>
  <si>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</si>
  <si>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</si>
  <si>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</si>
  <si>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</si>
  <si>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</si>
  <si>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</si>
  <si>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</si>
  <si>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</si>
  <si>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</si>
  <si>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</si>
  <si>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</si>
  <si>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</si>
  <si>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</si>
  <si>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</si>
  <si>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</si>
  <si>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</si>
  <si>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</si>
  <si>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</si>
  <si>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</si>
  <si>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</si>
  <si>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</si>
  <si>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</si>
  <si>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</si>
  <si>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</si>
  <si>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</si>
  <si>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</si>
  <si>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</si>
  <si>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</si>
  <si>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>交通运输</t>
  </si>
  <si>
    <t>一、客运量总计</t>
  </si>
  <si>
    <t>万人</t>
  </si>
  <si>
    <t>1、全社会公路客运量</t>
  </si>
  <si>
    <t>2、全社会水路客运量</t>
  </si>
  <si>
    <t>二、旅客周转量总计</t>
  </si>
  <si>
    <t>万人公里</t>
  </si>
  <si>
    <t>1、全社会公路旅客周转量</t>
  </si>
  <si>
    <t>2、全社会水路旅客周转量</t>
  </si>
  <si>
    <t>三、货运量总计</t>
  </si>
  <si>
    <t>1、全社会公路货运量</t>
  </si>
  <si>
    <t>2、全社会水路货运量</t>
  </si>
  <si>
    <t>四、货物周转量总计</t>
  </si>
  <si>
    <t>万吨公里</t>
  </si>
  <si>
    <t>1、全社会公路货物周转量</t>
  </si>
  <si>
    <t>2、全社会水路货物周转量</t>
  </si>
  <si>
    <t>五、主要港口货物吞吐量</t>
  </si>
  <si>
    <t xml:space="preserve">        主要港口集装箱(TEU)</t>
  </si>
  <si>
    <t>箱</t>
  </si>
  <si>
    <t>注：以上数据由市交通运输局提供。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</si>
  <si>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</si>
  <si>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</si>
  <si>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</si>
  <si>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</si>
  <si>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</si>
  <si>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</si>
  <si>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</si>
  <si>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</si>
  <si>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</si>
  <si>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</si>
  <si>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</si>
  <si>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</si>
  <si>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</si>
  <si>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</si>
  <si>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</si>
  <si>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</si>
  <si>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</si>
  <si>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</si>
  <si>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</si>
  <si>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</si>
  <si>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</si>
  <si>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</si>
  <si>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</si>
  <si>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</si>
  <si>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</si>
  <si>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</si>
  <si>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</si>
  <si>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</si>
  <si>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</si>
  <si>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</si>
  <si>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</si>
  <si>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</si>
  <si>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</si>
  <si>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</si>
  <si>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</si>
  <si>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</si>
  <si>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</si>
  <si>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</si>
  <si>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</si>
  <si>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</si>
  <si>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</si>
  <si>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</si>
  <si>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</si>
  <si>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</si>
  <si>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</si>
  <si>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</si>
  <si>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</si>
  <si>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t>2</t>
    </r>
    <r>
      <rPr>
        <b/>
        <sz val="14"/>
        <rFont val="宋体"/>
        <family val="0"/>
      </rPr>
      <t>.旅游经济</t>
    </r>
  </si>
  <si>
    <t>旅游总人数</t>
  </si>
  <si>
    <t>万人次</t>
  </si>
  <si>
    <t>入境总人数</t>
  </si>
  <si>
    <t>旅游总收入</t>
  </si>
  <si>
    <t>旅游创汇</t>
  </si>
  <si>
    <t>注：以上部分数据由市旅游外事侨务办提供。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</si>
  <si>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</si>
  <si>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</si>
  <si>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</si>
  <si>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</si>
  <si>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</si>
  <si>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</si>
  <si>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</si>
  <si>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</si>
  <si>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</si>
  <si>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</si>
  <si>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</si>
  <si>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</si>
  <si>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</si>
  <si>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</si>
  <si>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</si>
  <si>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</si>
  <si>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</si>
  <si>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</si>
  <si>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</si>
  <si>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</si>
  <si>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</si>
  <si>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</si>
  <si>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</si>
  <si>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</si>
  <si>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</si>
  <si>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</si>
  <si>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对外贸易</t>
  </si>
  <si>
    <t xml:space="preserve">    出口总额</t>
  </si>
  <si>
    <t xml:space="preserve">    进口总额</t>
  </si>
  <si>
    <t>运输方式</t>
  </si>
  <si>
    <t xml:space="preserve">    水路运输</t>
  </si>
  <si>
    <t xml:space="preserve">    铁路运输</t>
  </si>
  <si>
    <t xml:space="preserve">    公路运输</t>
  </si>
  <si>
    <t xml:space="preserve">    航空运输</t>
  </si>
  <si>
    <t>贸易方式</t>
  </si>
  <si>
    <t xml:space="preserve">    一般贸易</t>
  </si>
  <si>
    <t xml:space="preserve">    来料加工装配贸易</t>
  </si>
  <si>
    <t xml:space="preserve">    进料加工贸易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</si>
  <si>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保税监管场所进出境货物</t>
    </r>
  </si>
  <si>
    <t xml:space="preserve">    海关特殊监管区域物流货物</t>
  </si>
  <si>
    <t xml:space="preserve">    其他贸易</t>
  </si>
  <si>
    <t>注：以上数据由岳阳海关提供。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</si>
  <si>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</si>
  <si>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</si>
  <si>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</si>
  <si>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12月</t>
  </si>
  <si>
    <r>
      <t>1</t>
    </r>
    <r>
      <rPr>
        <b/>
        <sz val="14"/>
        <rFont val="宋体"/>
        <family val="0"/>
      </rPr>
      <t>-12月</t>
    </r>
  </si>
  <si>
    <t>1、公共财政预算收入</t>
  </si>
  <si>
    <t xml:space="preserve">    其中：税收收入</t>
  </si>
  <si>
    <t xml:space="preserve">          非税收入</t>
  </si>
  <si>
    <t xml:space="preserve">   地方公共财政预算收入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</si>
  <si>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</si>
  <si>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2、公共财政预算支出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</si>
  <si>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</si>
  <si>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</si>
  <si>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</si>
  <si>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</si>
  <si>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</si>
  <si>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</si>
  <si>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</si>
  <si>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广义政府存款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</si>
  <si>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</si>
  <si>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</si>
  <si>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</si>
  <si>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</si>
  <si>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</si>
  <si>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</si>
  <si>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</si>
  <si>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</si>
  <si>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</si>
  <si>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</si>
  <si>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</si>
  <si>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</si>
  <si>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</si>
  <si>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</si>
  <si>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</si>
  <si>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</si>
  <si>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</si>
  <si>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</si>
  <si>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</si>
  <si>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</si>
  <si>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</si>
  <si>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</si>
  <si>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t>2018年1—12月岳阳市各县（市）区主要经济指标（一）</t>
  </si>
  <si>
    <t>单位：亿元;%</t>
  </si>
  <si>
    <t>第一产业</t>
  </si>
  <si>
    <t>第二产业</t>
  </si>
  <si>
    <t>第三产业</t>
  </si>
  <si>
    <t>位次</t>
  </si>
  <si>
    <t>岳阳楼区</t>
  </si>
  <si>
    <t>经济技术开发区</t>
  </si>
  <si>
    <t>南湖新区</t>
  </si>
  <si>
    <t>注：城陵矶新港区GDP增长9.6%。</t>
  </si>
  <si>
    <r>
      <t>2018年1—1</t>
    </r>
    <r>
      <rPr>
        <b/>
        <sz val="20"/>
        <rFont val="宋体"/>
        <family val="0"/>
      </rPr>
      <t>2</t>
    </r>
    <r>
      <rPr>
        <b/>
        <sz val="20"/>
        <rFont val="宋体"/>
        <family val="0"/>
      </rPr>
      <t>月岳阳市各县（市）区主要经济指标（二）</t>
    </r>
  </si>
  <si>
    <t>规模工业增加值</t>
  </si>
  <si>
    <t>地方公共财政预算收入</t>
  </si>
  <si>
    <t>增幅
（%）</t>
  </si>
  <si>
    <t>排位</t>
  </si>
  <si>
    <r>
      <t xml:space="preserve">绝对额
</t>
    </r>
    <r>
      <rPr>
        <b/>
        <sz val="14"/>
        <color indexed="8"/>
        <rFont val="宋体"/>
        <family val="0"/>
      </rPr>
      <t>（元）</t>
    </r>
  </si>
  <si>
    <t>增速    (%)</t>
  </si>
  <si>
    <t>绝对额
（元）</t>
  </si>
  <si>
    <t>经济技术
开发区</t>
  </si>
  <si>
    <t>1-12月城陵矶新港区主要经济指标完成情况表</t>
  </si>
  <si>
    <t>全口径财政总收入</t>
  </si>
  <si>
    <t>城陵矶国际港务集团集装箱吞吐量</t>
  </si>
  <si>
    <t>万标箱</t>
  </si>
  <si>
    <t>注：1.以上数据由城陵矶新港区提供；2.集装箱吞吐量含岳阳新港公司和长沙集星公司。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</si>
</sst>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"/>
    <numFmt numFmtId="179" formatCode="0.0_ "/>
    <numFmt numFmtId="180" formatCode="0.00_ "/>
    <numFmt numFmtId="181" formatCode="0_ "/>
    <numFmt numFmtId="182" formatCode="0_);[Red]\(0\)"/>
    <numFmt numFmtId="183" formatCode="0.0_);[Red]\(0.0\)"/>
    <numFmt numFmtId="184" formatCode="0.00_);[Red]\(0.00\)"/>
    <numFmt numFmtId="185" formatCode="0.00_ ;[Red]\-0.00\ "/>
    <numFmt numFmtId="186" formatCode="0.0000000000_ "/>
  </numFmts>
  <fonts count="9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6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4"/>
      <name val="宋体"/>
      <family val="0"/>
    </font>
    <font>
      <b/>
      <sz val="10"/>
      <name val="宋体"/>
      <family val="0"/>
    </font>
    <font>
      <sz val="20"/>
      <name val="黑体"/>
      <family val="3"/>
    </font>
    <font>
      <sz val="14"/>
      <name val="宋体"/>
      <family val="0"/>
    </font>
    <font>
      <sz val="9"/>
      <name val="Times New Roman"/>
      <family val="1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sz val="11"/>
      <name val="Times New Roman"/>
      <family val="1"/>
    </font>
    <font>
      <u val="single"/>
      <sz val="12"/>
      <color indexed="20"/>
      <name val="宋体"/>
      <family val="0"/>
    </font>
    <font>
      <u val="single"/>
      <sz val="12"/>
      <color indexed="30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sz val="14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3"/>
      <color indexed="8"/>
      <name val="宋体"/>
      <family val="0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sz val="10"/>
      <color indexed="9"/>
      <name val="宋体"/>
      <family val="0"/>
    </font>
    <font>
      <b/>
      <sz val="10"/>
      <color indexed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4"/>
      <color theme="1"/>
      <name val="宋体"/>
      <family val="0"/>
    </font>
    <font>
      <b/>
      <sz val="13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12"/>
      <color rgb="FFFF0000"/>
      <name val="宋体"/>
      <family val="0"/>
    </font>
    <font>
      <sz val="10"/>
      <color theme="0"/>
      <name val="宋体"/>
      <family val="0"/>
    </font>
    <font>
      <b/>
      <sz val="10"/>
      <color theme="0"/>
      <name val="宋体"/>
      <family val="0"/>
    </font>
    <font>
      <sz val="12"/>
      <color theme="1"/>
      <name val="宋体"/>
      <family val="0"/>
    </font>
    <font>
      <b/>
      <sz val="2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72" fillId="0" borderId="4" applyNumberFormat="0" applyFill="0" applyAlignment="0" applyProtection="0"/>
    <xf numFmtId="177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73" fillId="22" borderId="5" applyNumberFormat="0" applyAlignment="0" applyProtection="0"/>
    <xf numFmtId="0" fontId="74" fillId="23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78" fillId="24" borderId="0" applyNumberFormat="0" applyBorder="0" applyAlignment="0" applyProtection="0"/>
    <xf numFmtId="0" fontId="79" fillId="22" borderId="8" applyNumberFormat="0" applyAlignment="0" applyProtection="0"/>
    <xf numFmtId="0" fontId="80" fillId="25" borderId="5" applyNumberFormat="0" applyAlignment="0" applyProtection="0"/>
    <xf numFmtId="0" fontId="38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19" fillId="32" borderId="9" applyNumberFormat="0" applyFont="0" applyAlignment="0" applyProtection="0"/>
  </cellStyleXfs>
  <cellXfs count="331">
    <xf numFmtId="0" fontId="0" fillId="0" borderId="0" xfId="0" applyFont="1" applyAlignment="1">
      <alignment/>
    </xf>
    <xf numFmtId="0" fontId="2" fillId="0" borderId="0" xfId="50" applyFont="1">
      <alignment/>
      <protection/>
    </xf>
    <xf numFmtId="0" fontId="0" fillId="0" borderId="0" xfId="50" applyFont="1" applyAlignment="1">
      <alignment horizontal="center"/>
      <protection/>
    </xf>
    <xf numFmtId="0" fontId="0" fillId="0" borderId="0" xfId="50" applyFont="1">
      <alignment/>
      <protection/>
    </xf>
    <xf numFmtId="0" fontId="4" fillId="0" borderId="0" xfId="50" applyFont="1" applyBorder="1" applyAlignment="1">
      <alignment horizontal="center" vertical="center"/>
      <protection/>
    </xf>
    <xf numFmtId="0" fontId="5" fillId="0" borderId="10" xfId="50" applyFont="1" applyBorder="1" applyAlignment="1">
      <alignment horizontal="center" vertical="center"/>
      <protection/>
    </xf>
    <xf numFmtId="0" fontId="5" fillId="0" borderId="11" xfId="50" applyFont="1" applyBorder="1" applyAlignment="1">
      <alignment horizontal="center" vertical="center"/>
      <protection/>
    </xf>
    <xf numFmtId="178" fontId="5" fillId="0" borderId="11" xfId="50" applyNumberFormat="1" applyFont="1" applyBorder="1" applyAlignment="1">
      <alignment horizontal="center" vertical="center" wrapText="1"/>
      <protection/>
    </xf>
    <xf numFmtId="0" fontId="5" fillId="0" borderId="12" xfId="50" applyFont="1" applyBorder="1" applyAlignment="1">
      <alignment horizontal="center" vertical="center" wrapText="1"/>
      <protection/>
    </xf>
    <xf numFmtId="0" fontId="5" fillId="0" borderId="10" xfId="50" applyFont="1" applyBorder="1" applyAlignment="1">
      <alignment horizontal="left" vertical="center"/>
      <protection/>
    </xf>
    <xf numFmtId="0" fontId="6" fillId="0" borderId="11" xfId="50" applyFont="1" applyBorder="1" applyAlignment="1">
      <alignment horizontal="center" vertical="center"/>
      <protection/>
    </xf>
    <xf numFmtId="178" fontId="5" fillId="0" borderId="12" xfId="50" applyNumberFormat="1" applyFont="1" applyBorder="1" applyAlignment="1">
      <alignment horizontal="right" vertical="center" wrapText="1"/>
      <protection/>
    </xf>
    <xf numFmtId="178" fontId="7" fillId="0" borderId="12" xfId="50" applyNumberFormat="1" applyFont="1" applyBorder="1" applyAlignment="1">
      <alignment horizontal="right" vertical="center"/>
      <protection/>
    </xf>
    <xf numFmtId="0" fontId="6" fillId="0" borderId="10" xfId="50" applyFont="1" applyBorder="1" applyAlignment="1">
      <alignment vertical="center"/>
      <protection/>
    </xf>
    <xf numFmtId="0" fontId="6" fillId="0" borderId="10" xfId="50" applyFont="1" applyFill="1" applyBorder="1" applyAlignment="1">
      <alignment vertical="center"/>
      <protection/>
    </xf>
    <xf numFmtId="178" fontId="7" fillId="0" borderId="12" xfId="50" applyNumberFormat="1" applyFont="1" applyFill="1" applyBorder="1" applyAlignment="1">
      <alignment horizontal="right" vertical="center"/>
      <protection/>
    </xf>
    <xf numFmtId="0" fontId="0" fillId="0" borderId="0" xfId="50" applyFont="1" applyFill="1" applyBorder="1" applyAlignment="1">
      <alignment vertical="center"/>
      <protection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 horizontal="center"/>
    </xf>
    <xf numFmtId="179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179" fontId="10" fillId="0" borderId="0" xfId="0" applyNumberFormat="1" applyFont="1" applyBorder="1" applyAlignment="1">
      <alignment horizontal="center" vertical="center" wrapText="1"/>
    </xf>
    <xf numFmtId="179" fontId="10" fillId="0" borderId="13" xfId="0" applyNumberFormat="1" applyFont="1" applyBorder="1" applyAlignment="1">
      <alignment horizontal="center" vertical="center" wrapText="1"/>
    </xf>
    <xf numFmtId="57" fontId="10" fillId="0" borderId="0" xfId="0" applyNumberFormat="1" applyFont="1" applyBorder="1" applyAlignment="1">
      <alignment horizontal="center" vertical="center" wrapText="1"/>
    </xf>
    <xf numFmtId="179" fontId="81" fillId="0" borderId="11" xfId="0" applyNumberFormat="1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180" fontId="81" fillId="0" borderId="11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179" fontId="11" fillId="0" borderId="11" xfId="0" applyNumberFormat="1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179" fontId="12" fillId="0" borderId="11" xfId="0" applyNumberFormat="1" applyFont="1" applyBorder="1" applyAlignment="1">
      <alignment horizontal="center" vertical="center" wrapText="1"/>
    </xf>
    <xf numFmtId="181" fontId="13" fillId="0" borderId="11" xfId="54" applyNumberFormat="1" applyFont="1" applyFill="1" applyBorder="1" applyAlignment="1">
      <alignment horizontal="center" vertical="center"/>
      <protection/>
    </xf>
    <xf numFmtId="180" fontId="12" fillId="0" borderId="1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180" fontId="8" fillId="0" borderId="0" xfId="0" applyNumberFormat="1" applyFont="1" applyBorder="1" applyAlignment="1">
      <alignment wrapText="1"/>
    </xf>
    <xf numFmtId="179" fontId="8" fillId="0" borderId="0" xfId="0" applyNumberFormat="1" applyFont="1" applyBorder="1" applyAlignment="1">
      <alignment wrapText="1"/>
    </xf>
    <xf numFmtId="0" fontId="15" fillId="33" borderId="0" xfId="0" applyFont="1" applyFill="1" applyBorder="1" applyAlignment="1">
      <alignment horizontal="center" wrapText="1"/>
    </xf>
    <xf numFmtId="179" fontId="81" fillId="0" borderId="12" xfId="0" applyNumberFormat="1" applyFont="1" applyFill="1" applyBorder="1" applyAlignment="1">
      <alignment horizontal="center" vertical="center" wrapText="1"/>
    </xf>
    <xf numFmtId="0" fontId="83" fillId="0" borderId="11" xfId="55" applyFont="1" applyFill="1" applyBorder="1" applyAlignment="1">
      <alignment horizontal="center" vertical="center" wrapText="1"/>
      <protection/>
    </xf>
    <xf numFmtId="0" fontId="84" fillId="0" borderId="11" xfId="18" applyFont="1" applyFill="1" applyBorder="1" applyAlignment="1">
      <alignment horizontal="center" vertical="center" wrapText="1"/>
      <protection/>
    </xf>
    <xf numFmtId="179" fontId="11" fillId="0" borderId="12" xfId="0" applyNumberFormat="1" applyFont="1" applyBorder="1" applyAlignment="1">
      <alignment horizontal="center" vertical="center" wrapText="1"/>
    </xf>
    <xf numFmtId="181" fontId="11" fillId="0" borderId="11" xfId="0" applyNumberFormat="1" applyFont="1" applyBorder="1" applyAlignment="1">
      <alignment horizontal="center" vertical="center" wrapText="1"/>
    </xf>
    <xf numFmtId="179" fontId="16" fillId="0" borderId="11" xfId="0" applyNumberFormat="1" applyFont="1" applyBorder="1" applyAlignment="1">
      <alignment horizontal="center" vertical="center" wrapText="1"/>
    </xf>
    <xf numFmtId="181" fontId="13" fillId="0" borderId="12" xfId="54" applyNumberFormat="1" applyFont="1" applyFill="1" applyBorder="1" applyAlignment="1">
      <alignment horizontal="center" vertical="center"/>
      <protection/>
    </xf>
    <xf numFmtId="181" fontId="12" fillId="0" borderId="11" xfId="0" applyNumberFormat="1" applyFont="1" applyBorder="1" applyAlignment="1">
      <alignment horizontal="center" vertical="center" wrapText="1"/>
    </xf>
    <xf numFmtId="0" fontId="84" fillId="0" borderId="11" xfId="55" applyFont="1" applyFill="1" applyBorder="1" applyAlignment="1">
      <alignment horizontal="center" vertical="center" wrapText="1"/>
      <protection/>
    </xf>
    <xf numFmtId="179" fontId="12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81" fontId="7" fillId="0" borderId="11" xfId="0" applyNumberFormat="1" applyFont="1" applyBorder="1" applyAlignment="1">
      <alignment horizontal="center" vertical="center"/>
    </xf>
    <xf numFmtId="182" fontId="0" fillId="0" borderId="0" xfId="0" applyNumberFormat="1" applyFont="1" applyAlignment="1">
      <alignment/>
    </xf>
    <xf numFmtId="179" fontId="7" fillId="0" borderId="12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0" fontId="17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81" fillId="34" borderId="10" xfId="0" applyFont="1" applyFill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181" fontId="81" fillId="0" borderId="11" xfId="0" applyNumberFormat="1" applyFont="1" applyBorder="1" applyAlignment="1">
      <alignment horizontal="center" vertical="center" wrapText="1"/>
    </xf>
    <xf numFmtId="181" fontId="81" fillId="0" borderId="12" xfId="0" applyNumberFormat="1" applyFont="1" applyBorder="1" applyAlignment="1">
      <alignment horizontal="center" vertical="center" wrapText="1"/>
    </xf>
    <xf numFmtId="179" fontId="17" fillId="0" borderId="0" xfId="0" applyNumberFormat="1" applyFont="1" applyBorder="1" applyAlignment="1">
      <alignment wrapText="1"/>
    </xf>
    <xf numFmtId="0" fontId="81" fillId="34" borderId="15" xfId="0" applyFont="1" applyFill="1" applyBorder="1" applyAlignment="1">
      <alignment horizontal="left" vertical="center"/>
    </xf>
    <xf numFmtId="179" fontId="11" fillId="0" borderId="16" xfId="0" applyNumberFormat="1" applyFont="1" applyBorder="1" applyAlignment="1">
      <alignment horizontal="right" vertical="center"/>
    </xf>
    <xf numFmtId="179" fontId="11" fillId="0" borderId="1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82" fillId="34" borderId="15" xfId="0" applyFont="1" applyFill="1" applyBorder="1" applyAlignment="1">
      <alignment horizontal="left" vertical="center"/>
    </xf>
    <xf numFmtId="179" fontId="12" fillId="0" borderId="18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0" fontId="81" fillId="34" borderId="19" xfId="0" applyFont="1" applyFill="1" applyBorder="1" applyAlignment="1">
      <alignment horizontal="left" vertical="center"/>
    </xf>
    <xf numFmtId="179" fontId="12" fillId="0" borderId="20" xfId="0" applyNumberFormat="1" applyFont="1" applyBorder="1" applyAlignment="1">
      <alignment horizontal="right" vertical="center"/>
    </xf>
    <xf numFmtId="179" fontId="12" fillId="0" borderId="13" xfId="0" applyNumberFormat="1" applyFont="1" applyBorder="1" applyAlignment="1">
      <alignment horizontal="right" vertical="center"/>
    </xf>
    <xf numFmtId="0" fontId="85" fillId="0" borderId="0" xfId="0" applyFont="1" applyAlignment="1">
      <alignment vertical="center"/>
    </xf>
    <xf numFmtId="0" fontId="15" fillId="0" borderId="0" xfId="0" applyFont="1" applyAlignment="1">
      <alignment/>
    </xf>
    <xf numFmtId="183" fontId="0" fillId="0" borderId="0" xfId="0" applyNumberFormat="1" applyFont="1" applyAlignment="1">
      <alignment/>
    </xf>
    <xf numFmtId="0" fontId="19" fillId="0" borderId="0" xfId="0" applyFont="1" applyAlignment="1">
      <alignment/>
    </xf>
    <xf numFmtId="183" fontId="19" fillId="0" borderId="0" xfId="0" applyNumberFormat="1" applyFont="1" applyAlignment="1">
      <alignment/>
    </xf>
    <xf numFmtId="0" fontId="82" fillId="0" borderId="0" xfId="0" applyFont="1" applyAlignment="1">
      <alignment/>
    </xf>
    <xf numFmtId="0" fontId="86" fillId="0" borderId="0" xfId="0" applyFont="1" applyFill="1" applyBorder="1" applyAlignment="1">
      <alignment horizontal="right" vertical="center"/>
    </xf>
    <xf numFmtId="0" fontId="81" fillId="34" borderId="10" xfId="0" applyFont="1" applyFill="1" applyBorder="1" applyAlignment="1">
      <alignment horizontal="center" vertical="center"/>
    </xf>
    <xf numFmtId="183" fontId="81" fillId="34" borderId="12" xfId="0" applyNumberFormat="1" applyFont="1" applyFill="1" applyBorder="1" applyAlignment="1">
      <alignment horizontal="center" vertical="center" wrapText="1"/>
    </xf>
    <xf numFmtId="0" fontId="81" fillId="34" borderId="15" xfId="0" applyFont="1" applyFill="1" applyBorder="1" applyAlignment="1">
      <alignment vertical="center"/>
    </xf>
    <xf numFmtId="2" fontId="11" fillId="34" borderId="16" xfId="0" applyNumberFormat="1" applyFont="1" applyFill="1" applyBorder="1" applyAlignment="1">
      <alignment horizontal="right" vertical="center"/>
    </xf>
    <xf numFmtId="2" fontId="11" fillId="34" borderId="17" xfId="0" applyNumberFormat="1" applyFont="1" applyFill="1" applyBorder="1" applyAlignment="1">
      <alignment horizontal="right" vertical="center"/>
    </xf>
    <xf numFmtId="179" fontId="11" fillId="34" borderId="17" xfId="0" applyNumberFormat="1" applyFont="1" applyFill="1" applyBorder="1" applyAlignment="1">
      <alignment horizontal="right" vertical="center"/>
    </xf>
    <xf numFmtId="179" fontId="15" fillId="0" borderId="0" xfId="0" applyNumberFormat="1" applyFont="1" applyAlignment="1">
      <alignment/>
    </xf>
    <xf numFmtId="0" fontId="82" fillId="34" borderId="15" xfId="0" applyFont="1" applyFill="1" applyBorder="1" applyAlignment="1">
      <alignment vertical="center"/>
    </xf>
    <xf numFmtId="2" fontId="12" fillId="34" borderId="18" xfId="0" applyNumberFormat="1" applyFont="1" applyFill="1" applyBorder="1" applyAlignment="1">
      <alignment horizontal="right" vertical="center"/>
    </xf>
    <xf numFmtId="2" fontId="12" fillId="34" borderId="0" xfId="0" applyNumberFormat="1" applyFont="1" applyFill="1" applyBorder="1" applyAlignment="1">
      <alignment horizontal="right" vertical="center"/>
    </xf>
    <xf numFmtId="179" fontId="12" fillId="34" borderId="0" xfId="0" applyNumberFormat="1" applyFont="1" applyFill="1" applyBorder="1" applyAlignment="1">
      <alignment horizontal="right" vertical="center"/>
    </xf>
    <xf numFmtId="0" fontId="82" fillId="0" borderId="15" xfId="0" applyFont="1" applyFill="1" applyBorder="1" applyAlignment="1">
      <alignment vertical="center"/>
    </xf>
    <xf numFmtId="0" fontId="81" fillId="34" borderId="19" xfId="0" applyFont="1" applyFill="1" applyBorder="1" applyAlignment="1">
      <alignment vertical="center"/>
    </xf>
    <xf numFmtId="2" fontId="12" fillId="34" borderId="20" xfId="0" applyNumberFormat="1" applyFont="1" applyFill="1" applyBorder="1" applyAlignment="1">
      <alignment horizontal="right" vertical="center"/>
    </xf>
    <xf numFmtId="2" fontId="12" fillId="34" borderId="13" xfId="0" applyNumberFormat="1" applyFont="1" applyFill="1" applyBorder="1" applyAlignment="1">
      <alignment horizontal="right" vertical="center"/>
    </xf>
    <xf numFmtId="179" fontId="12" fillId="34" borderId="13" xfId="0" applyNumberFormat="1" applyFont="1" applyFill="1" applyBorder="1" applyAlignment="1">
      <alignment horizontal="right" vertical="center"/>
    </xf>
    <xf numFmtId="182" fontId="81" fillId="34" borderId="11" xfId="0" applyNumberFormat="1" applyFont="1" applyFill="1" applyBorder="1" applyAlignment="1">
      <alignment horizontal="center" vertical="center"/>
    </xf>
    <xf numFmtId="182" fontId="81" fillId="34" borderId="10" xfId="0" applyNumberFormat="1" applyFont="1" applyFill="1" applyBorder="1" applyAlignment="1">
      <alignment horizontal="center" vertical="center"/>
    </xf>
    <xf numFmtId="183" fontId="81" fillId="34" borderId="12" xfId="0" applyNumberFormat="1" applyFont="1" applyFill="1" applyBorder="1" applyAlignment="1">
      <alignment horizontal="center" vertical="center"/>
    </xf>
    <xf numFmtId="0" fontId="81" fillId="34" borderId="21" xfId="0" applyFont="1" applyFill="1" applyBorder="1" applyAlignment="1">
      <alignment vertical="center"/>
    </xf>
    <xf numFmtId="2" fontId="11" fillId="34" borderId="18" xfId="0" applyNumberFormat="1" applyFont="1" applyFill="1" applyBorder="1" applyAlignment="1">
      <alignment horizontal="right" vertical="center"/>
    </xf>
    <xf numFmtId="2" fontId="11" fillId="34" borderId="0" xfId="0" applyNumberFormat="1" applyFont="1" applyFill="1" applyBorder="1" applyAlignment="1">
      <alignment horizontal="right" vertical="center"/>
    </xf>
    <xf numFmtId="179" fontId="11" fillId="34" borderId="0" xfId="0" applyNumberFormat="1" applyFont="1" applyFill="1" applyBorder="1" applyAlignment="1">
      <alignment horizontal="right" vertical="center"/>
    </xf>
    <xf numFmtId="0" fontId="82" fillId="34" borderId="19" xfId="0" applyFont="1" applyFill="1" applyBorder="1" applyAlignment="1">
      <alignment vertical="center"/>
    </xf>
    <xf numFmtId="183" fontId="82" fillId="0" borderId="0" xfId="0" applyNumberFormat="1" applyFont="1" applyAlignment="1">
      <alignment/>
    </xf>
    <xf numFmtId="0" fontId="18" fillId="0" borderId="0" xfId="0" applyFont="1" applyAlignment="1">
      <alignment/>
    </xf>
    <xf numFmtId="183" fontId="18" fillId="0" borderId="0" xfId="0" applyNumberFormat="1" applyFont="1" applyAlignment="1">
      <alignment horizontal="center"/>
    </xf>
    <xf numFmtId="0" fontId="81" fillId="34" borderId="0" xfId="0" applyFont="1" applyFill="1" applyBorder="1" applyAlignment="1">
      <alignment vertical="center"/>
    </xf>
    <xf numFmtId="2" fontId="82" fillId="0" borderId="0" xfId="0" applyNumberFormat="1" applyFont="1" applyAlignment="1">
      <alignment/>
    </xf>
    <xf numFmtId="183" fontId="11" fillId="0" borderId="17" xfId="0" applyNumberFormat="1" applyFont="1" applyFill="1" applyBorder="1" applyAlignment="1">
      <alignment horizontal="right" vertical="center"/>
    </xf>
    <xf numFmtId="0" fontId="82" fillId="34" borderId="0" xfId="0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horizontal="right" vertical="center"/>
    </xf>
    <xf numFmtId="183" fontId="12" fillId="0" borderId="0" xfId="0" applyNumberFormat="1" applyFont="1" applyFill="1" applyBorder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82" fillId="34" borderId="13" xfId="0" applyFont="1" applyFill="1" applyBorder="1" applyAlignment="1">
      <alignment vertical="center"/>
    </xf>
    <xf numFmtId="0" fontId="85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1" fillId="33" borderId="22" xfId="0" applyFont="1" applyFill="1" applyBorder="1" applyAlignment="1">
      <alignment horizontal="center" vertical="center" wrapText="1"/>
    </xf>
    <xf numFmtId="0" fontId="81" fillId="0" borderId="11" xfId="48" applyFont="1" applyFill="1" applyBorder="1" applyAlignment="1" applyProtection="1">
      <alignment horizontal="center" vertical="center"/>
      <protection locked="0"/>
    </xf>
    <xf numFmtId="0" fontId="81" fillId="0" borderId="12" xfId="48" applyFont="1" applyFill="1" applyBorder="1" applyAlignment="1" applyProtection="1">
      <alignment horizontal="center" vertical="center"/>
      <protection locked="0"/>
    </xf>
    <xf numFmtId="0" fontId="82" fillId="33" borderId="23" xfId="0" applyFont="1" applyFill="1" applyBorder="1" applyAlignment="1">
      <alignment horizontal="left" vertical="center" wrapText="1"/>
    </xf>
    <xf numFmtId="2" fontId="12" fillId="33" borderId="24" xfId="0" applyNumberFormat="1" applyFont="1" applyFill="1" applyBorder="1" applyAlignment="1">
      <alignment horizontal="right" vertical="center" wrapText="1"/>
    </xf>
    <xf numFmtId="178" fontId="12" fillId="33" borderId="17" xfId="0" applyNumberFormat="1" applyFont="1" applyFill="1" applyBorder="1" applyAlignment="1">
      <alignment horizontal="right" vertical="center" wrapText="1"/>
    </xf>
    <xf numFmtId="178" fontId="12" fillId="33" borderId="0" xfId="0" applyNumberFormat="1" applyFont="1" applyFill="1" applyBorder="1" applyAlignment="1">
      <alignment horizontal="right" vertical="center" wrapText="1"/>
    </xf>
    <xf numFmtId="0" fontId="82" fillId="33" borderId="25" xfId="0" applyFont="1" applyFill="1" applyBorder="1" applyAlignment="1">
      <alignment horizontal="left" vertical="center" wrapText="1"/>
    </xf>
    <xf numFmtId="2" fontId="12" fillId="33" borderId="26" xfId="0" applyNumberFormat="1" applyFont="1" applyFill="1" applyBorder="1" applyAlignment="1">
      <alignment horizontal="right" vertical="center" wrapText="1"/>
    </xf>
    <xf numFmtId="178" fontId="12" fillId="33" borderId="27" xfId="0" applyNumberFormat="1" applyFont="1" applyFill="1" applyBorder="1" applyAlignment="1">
      <alignment horizontal="right" vertical="center" wrapText="1"/>
    </xf>
    <xf numFmtId="0" fontId="21" fillId="0" borderId="0" xfId="48" applyFont="1" applyBorder="1" applyAlignment="1" applyProtection="1">
      <alignment horizontal="center" vertical="center"/>
      <protection locked="0"/>
    </xf>
    <xf numFmtId="0" fontId="86" fillId="0" borderId="0" xfId="48" applyFont="1" applyFill="1" applyBorder="1" applyProtection="1">
      <alignment/>
      <protection locked="0"/>
    </xf>
    <xf numFmtId="0" fontId="81" fillId="0" borderId="10" xfId="48" applyFont="1" applyBorder="1" applyAlignment="1" applyProtection="1">
      <alignment horizontal="center" vertical="center"/>
      <protection locked="0"/>
    </xf>
    <xf numFmtId="181" fontId="81" fillId="0" borderId="21" xfId="48" applyNumberFormat="1" applyFont="1" applyBorder="1" applyAlignment="1" applyProtection="1">
      <alignment horizontal="left" vertical="center" wrapText="1"/>
      <protection locked="0"/>
    </xf>
    <xf numFmtId="181" fontId="81" fillId="0" borderId="17" xfId="48" applyNumberFormat="1" applyFont="1" applyBorder="1" applyAlignment="1" applyProtection="1">
      <alignment horizontal="center" vertical="center" wrapText="1"/>
      <protection locked="0"/>
    </xf>
    <xf numFmtId="180" fontId="11" fillId="0" borderId="16" xfId="48" applyNumberFormat="1" applyFont="1" applyFill="1" applyBorder="1" applyAlignment="1" applyProtection="1">
      <alignment horizontal="right" vertical="center"/>
      <protection/>
    </xf>
    <xf numFmtId="179" fontId="11" fillId="0" borderId="17" xfId="48" applyNumberFormat="1" applyFont="1" applyFill="1" applyBorder="1" applyAlignment="1" applyProtection="1">
      <alignment horizontal="right" vertical="center"/>
      <protection/>
    </xf>
    <xf numFmtId="181" fontId="82" fillId="0" borderId="15" xfId="48" applyNumberFormat="1" applyFont="1" applyBorder="1" applyAlignment="1" applyProtection="1">
      <alignment vertical="center" wrapText="1"/>
      <protection locked="0"/>
    </xf>
    <xf numFmtId="181" fontId="82" fillId="0" borderId="0" xfId="48" applyNumberFormat="1" applyFont="1" applyBorder="1" applyAlignment="1" applyProtection="1">
      <alignment horizontal="center" vertical="center" wrapText="1"/>
      <protection locked="0"/>
    </xf>
    <xf numFmtId="180" fontId="12" fillId="0" borderId="18" xfId="48" applyNumberFormat="1" applyFont="1" applyFill="1" applyBorder="1" applyAlignment="1" applyProtection="1">
      <alignment horizontal="right" vertical="center"/>
      <protection/>
    </xf>
    <xf numFmtId="179" fontId="12" fillId="0" borderId="0" xfId="48" applyNumberFormat="1" applyFont="1" applyFill="1" applyBorder="1" applyAlignment="1" applyProtection="1">
      <alignment horizontal="right" vertical="center"/>
      <protection/>
    </xf>
    <xf numFmtId="181" fontId="82" fillId="0" borderId="15" xfId="48" applyNumberFormat="1" applyFont="1" applyBorder="1" applyAlignment="1" applyProtection="1">
      <alignment horizontal="center" vertical="center" wrapText="1"/>
      <protection locked="0"/>
    </xf>
    <xf numFmtId="181" fontId="82" fillId="0" borderId="15" xfId="48" applyNumberFormat="1" applyFont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81" fontId="12" fillId="0" borderId="18" xfId="48" applyNumberFormat="1" applyFont="1" applyBorder="1" applyAlignment="1" applyProtection="1">
      <alignment horizontal="right" vertical="center" wrapText="1"/>
      <protection locked="0"/>
    </xf>
    <xf numFmtId="181" fontId="12" fillId="0" borderId="0" xfId="48" applyNumberFormat="1" applyFont="1" applyBorder="1" applyAlignment="1" applyProtection="1">
      <alignment horizontal="right" vertical="center" wrapText="1"/>
      <protection locked="0"/>
    </xf>
    <xf numFmtId="0" fontId="82" fillId="34" borderId="0" xfId="0" applyFont="1" applyFill="1" applyBorder="1" applyAlignment="1">
      <alignment horizontal="center" vertical="center"/>
    </xf>
    <xf numFmtId="180" fontId="12" fillId="0" borderId="18" xfId="0" applyNumberFormat="1" applyFont="1" applyBorder="1" applyAlignment="1">
      <alignment horizontal="right" vertical="center"/>
    </xf>
    <xf numFmtId="0" fontId="82" fillId="34" borderId="19" xfId="0" applyFont="1" applyFill="1" applyBorder="1" applyAlignment="1">
      <alignment horizontal="left" vertical="center"/>
    </xf>
    <xf numFmtId="0" fontId="82" fillId="34" borderId="13" xfId="0" applyFont="1" applyFill="1" applyBorder="1" applyAlignment="1">
      <alignment horizontal="center" vertical="center"/>
    </xf>
    <xf numFmtId="180" fontId="12" fillId="0" borderId="2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6" fillId="0" borderId="0" xfId="0" applyFont="1" applyAlignment="1">
      <alignment/>
    </xf>
    <xf numFmtId="0" fontId="88" fillId="0" borderId="0" xfId="0" applyFont="1" applyAlignment="1">
      <alignment/>
    </xf>
    <xf numFmtId="0" fontId="81" fillId="34" borderId="11" xfId="0" applyFont="1" applyFill="1" applyBorder="1" applyAlignment="1">
      <alignment horizontal="center" vertical="center"/>
    </xf>
    <xf numFmtId="0" fontId="81" fillId="34" borderId="16" xfId="0" applyFont="1" applyFill="1" applyBorder="1" applyAlignment="1">
      <alignment horizontal="center" vertical="center" wrapText="1"/>
    </xf>
    <xf numFmtId="0" fontId="81" fillId="0" borderId="21" xfId="0" applyFont="1" applyBorder="1" applyAlignment="1">
      <alignment vertical="center"/>
    </xf>
    <xf numFmtId="0" fontId="81" fillId="0" borderId="16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82" fillId="0" borderId="15" xfId="0" applyFont="1" applyBorder="1" applyAlignment="1">
      <alignment vertical="center"/>
    </xf>
    <xf numFmtId="0" fontId="82" fillId="0" borderId="18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1" fillId="0" borderId="15" xfId="0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82" fillId="0" borderId="19" xfId="0" applyFont="1" applyBorder="1" applyAlignment="1">
      <alignment vertical="center"/>
    </xf>
    <xf numFmtId="0" fontId="82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6" fillId="33" borderId="0" xfId="0" applyFont="1" applyFill="1" applyBorder="1" applyAlignment="1">
      <alignment horizontal="right" vertical="center"/>
    </xf>
    <xf numFmtId="0" fontId="81" fillId="34" borderId="14" xfId="0" applyFont="1" applyFill="1" applyBorder="1" applyAlignment="1">
      <alignment horizontal="center" vertical="center"/>
    </xf>
    <xf numFmtId="0" fontId="81" fillId="34" borderId="12" xfId="0" applyFont="1" applyFill="1" applyBorder="1" applyAlignment="1">
      <alignment horizontal="center" vertical="center" wrapText="1"/>
    </xf>
    <xf numFmtId="49" fontId="81" fillId="34" borderId="17" xfId="0" applyNumberFormat="1" applyFont="1" applyFill="1" applyBorder="1" applyAlignment="1">
      <alignment horizontal="left" vertical="center"/>
    </xf>
    <xf numFmtId="178" fontId="12" fillId="34" borderId="18" xfId="0" applyNumberFormat="1" applyFont="1" applyFill="1" applyBorder="1" applyAlignment="1">
      <alignment horizontal="right" vertical="center"/>
    </xf>
    <xf numFmtId="49" fontId="82" fillId="34" borderId="0" xfId="0" applyNumberFormat="1" applyFont="1" applyFill="1" applyBorder="1" applyAlignment="1">
      <alignment horizontal="left" vertical="center"/>
    </xf>
    <xf numFmtId="49" fontId="82" fillId="34" borderId="13" xfId="0" applyNumberFormat="1" applyFont="1" applyFill="1" applyBorder="1" applyAlignment="1">
      <alignment horizontal="left" vertical="center"/>
    </xf>
    <xf numFmtId="0" fontId="81" fillId="0" borderId="1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81" fillId="0" borderId="15" xfId="0" applyFont="1" applyBorder="1" applyAlignment="1">
      <alignment horizontal="left" vertical="center"/>
    </xf>
    <xf numFmtId="0" fontId="81" fillId="0" borderId="28" xfId="0" applyFont="1" applyBorder="1" applyAlignment="1">
      <alignment horizontal="center" vertical="center"/>
    </xf>
    <xf numFmtId="180" fontId="12" fillId="0" borderId="16" xfId="0" applyNumberFormat="1" applyFont="1" applyBorder="1" applyAlignment="1">
      <alignment horizontal="right" vertical="center"/>
    </xf>
    <xf numFmtId="0" fontId="82" fillId="0" borderId="15" xfId="0" applyFont="1" applyBorder="1" applyAlignment="1">
      <alignment horizontal="left" vertical="center"/>
    </xf>
    <xf numFmtId="0" fontId="82" fillId="0" borderId="28" xfId="0" applyFont="1" applyBorder="1" applyAlignment="1">
      <alignment horizontal="center" vertical="center"/>
    </xf>
    <xf numFmtId="0" fontId="82" fillId="0" borderId="29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right" vertical="center" wrapText="1"/>
    </xf>
    <xf numFmtId="179" fontId="11" fillId="0" borderId="17" xfId="0" applyNumberFormat="1" applyFont="1" applyFill="1" applyBorder="1" applyAlignment="1">
      <alignment horizontal="right" vertical="center" wrapText="1"/>
    </xf>
    <xf numFmtId="181" fontId="11" fillId="0" borderId="17" xfId="0" applyNumberFormat="1" applyFont="1" applyFill="1" applyBorder="1" applyAlignment="1">
      <alignment horizontal="right" vertical="center" wrapText="1"/>
    </xf>
    <xf numFmtId="179" fontId="2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181" fontId="12" fillId="0" borderId="16" xfId="0" applyNumberFormat="1" applyFont="1" applyFill="1" applyBorder="1" applyAlignment="1">
      <alignment horizontal="right" vertical="center" wrapText="1"/>
    </xf>
    <xf numFmtId="179" fontId="12" fillId="0" borderId="17" xfId="0" applyNumberFormat="1" applyFont="1" applyFill="1" applyBorder="1" applyAlignment="1">
      <alignment horizontal="right" vertical="center" wrapText="1"/>
    </xf>
    <xf numFmtId="181" fontId="12" fillId="0" borderId="17" xfId="0" applyNumberFormat="1" applyFont="1" applyFill="1" applyBorder="1" applyAlignment="1">
      <alignment horizontal="righ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0" fontId="86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179" fontId="11" fillId="0" borderId="16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/>
    </xf>
    <xf numFmtId="179" fontId="12" fillId="0" borderId="18" xfId="0" applyNumberFormat="1" applyFont="1" applyBorder="1" applyAlignment="1">
      <alignment horizontal="center" vertical="center"/>
    </xf>
    <xf numFmtId="179" fontId="12" fillId="0" borderId="2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2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right" vertical="center" wrapText="1"/>
    </xf>
    <xf numFmtId="49" fontId="33" fillId="0" borderId="21" xfId="0" applyNumberFormat="1" applyFont="1" applyBorder="1" applyAlignment="1">
      <alignment horizontal="center" vertical="center" wrapText="1"/>
    </xf>
    <xf numFmtId="184" fontId="33" fillId="0" borderId="12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49" fontId="34" fillId="0" borderId="15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0" fontId="18" fillId="34" borderId="0" xfId="0" applyFont="1" applyFill="1" applyAlignment="1">
      <alignment/>
    </xf>
    <xf numFmtId="0" fontId="0" fillId="34" borderId="0" xfId="0" applyFont="1" applyFill="1" applyAlignment="1">
      <alignment/>
    </xf>
    <xf numFmtId="179" fontId="22" fillId="0" borderId="12" xfId="0" applyNumberFormat="1" applyFont="1" applyBorder="1" applyAlignment="1">
      <alignment horizontal="center" vertical="center"/>
    </xf>
    <xf numFmtId="0" fontId="81" fillId="0" borderId="21" xfId="0" applyFont="1" applyBorder="1" applyAlignment="1">
      <alignment horizontal="left" vertical="center"/>
    </xf>
    <xf numFmtId="0" fontId="23" fillId="0" borderId="0" xfId="0" applyFont="1" applyAlignment="1">
      <alignment/>
    </xf>
    <xf numFmtId="185" fontId="0" fillId="0" borderId="0" xfId="0" applyNumberFormat="1" applyFont="1" applyAlignment="1">
      <alignment/>
    </xf>
    <xf numFmtId="0" fontId="36" fillId="34" borderId="10" xfId="0" applyFont="1" applyFill="1" applyBorder="1" applyAlignment="1">
      <alignment horizontal="center" vertical="center"/>
    </xf>
    <xf numFmtId="180" fontId="36" fillId="34" borderId="14" xfId="0" applyNumberFormat="1" applyFont="1" applyFill="1" applyBorder="1" applyAlignment="1">
      <alignment horizontal="center" vertical="center"/>
    </xf>
    <xf numFmtId="185" fontId="36" fillId="34" borderId="12" xfId="0" applyNumberFormat="1" applyFont="1" applyFill="1" applyBorder="1" applyAlignment="1">
      <alignment vertical="center"/>
    </xf>
    <xf numFmtId="0" fontId="22" fillId="34" borderId="10" xfId="0" applyFont="1" applyFill="1" applyBorder="1" applyAlignment="1">
      <alignment vertical="center"/>
    </xf>
    <xf numFmtId="181" fontId="22" fillId="34" borderId="11" xfId="0" applyNumberFormat="1" applyFont="1" applyFill="1" applyBorder="1" applyAlignment="1">
      <alignment horizontal="center" vertical="center"/>
    </xf>
    <xf numFmtId="179" fontId="12" fillId="0" borderId="11" xfId="0" applyNumberFormat="1" applyFont="1" applyBorder="1" applyAlignment="1">
      <alignment horizontal="center" vertical="center"/>
    </xf>
    <xf numFmtId="179" fontId="12" fillId="0" borderId="12" xfId="0" applyNumberFormat="1" applyFont="1" applyBorder="1" applyAlignment="1">
      <alignment horizontal="center" vertical="center"/>
    </xf>
    <xf numFmtId="0" fontId="25" fillId="34" borderId="10" xfId="0" applyFont="1" applyFill="1" applyBorder="1" applyAlignment="1">
      <alignment vertical="center"/>
    </xf>
    <xf numFmtId="181" fontId="25" fillId="34" borderId="11" xfId="0" applyNumberFormat="1" applyFont="1" applyFill="1" applyBorder="1" applyAlignment="1">
      <alignment horizontal="center" vertical="center"/>
    </xf>
    <xf numFmtId="0" fontId="89" fillId="34" borderId="17" xfId="0" applyFont="1" applyFill="1" applyBorder="1" applyAlignment="1">
      <alignment vertical="center"/>
    </xf>
    <xf numFmtId="181" fontId="89" fillId="34" borderId="17" xfId="0" applyNumberFormat="1" applyFont="1" applyFill="1" applyBorder="1" applyAlignment="1">
      <alignment horizontal="center" vertical="center"/>
    </xf>
    <xf numFmtId="180" fontId="89" fillId="34" borderId="17" xfId="0" applyNumberFormat="1" applyFont="1" applyFill="1" applyBorder="1" applyAlignment="1">
      <alignment vertical="center"/>
    </xf>
    <xf numFmtId="0" fontId="89" fillId="34" borderId="0" xfId="0" applyFont="1" applyFill="1" applyBorder="1" applyAlignment="1">
      <alignment vertical="center"/>
    </xf>
    <xf numFmtId="181" fontId="89" fillId="34" borderId="0" xfId="0" applyNumberFormat="1" applyFont="1" applyFill="1" applyBorder="1" applyAlignment="1">
      <alignment horizontal="center" vertical="center"/>
    </xf>
    <xf numFmtId="180" fontId="89" fillId="34" borderId="0" xfId="0" applyNumberFormat="1" applyFont="1" applyFill="1" applyBorder="1" applyAlignment="1">
      <alignment vertical="center"/>
    </xf>
    <xf numFmtId="180" fontId="90" fillId="34" borderId="0" xfId="0" applyNumberFormat="1" applyFont="1" applyFill="1" applyBorder="1" applyAlignment="1">
      <alignment vertical="center"/>
    </xf>
    <xf numFmtId="185" fontId="90" fillId="34" borderId="0" xfId="0" applyNumberFormat="1" applyFont="1" applyFill="1" applyBorder="1" applyAlignment="1">
      <alignment vertical="center"/>
    </xf>
    <xf numFmtId="0" fontId="91" fillId="0" borderId="0" xfId="0" applyFont="1" applyAlignment="1">
      <alignment/>
    </xf>
    <xf numFmtId="180" fontId="91" fillId="0" borderId="0" xfId="0" applyNumberFormat="1" applyFont="1" applyAlignment="1">
      <alignment/>
    </xf>
    <xf numFmtId="185" fontId="91" fillId="0" borderId="0" xfId="0" applyNumberFormat="1" applyFont="1" applyAlignment="1">
      <alignment/>
    </xf>
    <xf numFmtId="0" fontId="6" fillId="0" borderId="10" xfId="50" applyFont="1" applyBorder="1" applyAlignment="1">
      <alignment horizontal="left" vertical="center"/>
      <protection/>
    </xf>
    <xf numFmtId="2" fontId="7" fillId="0" borderId="11" xfId="50" applyNumberFormat="1" applyFont="1" applyBorder="1" applyAlignment="1">
      <alignment vertical="center"/>
      <protection/>
    </xf>
    <xf numFmtId="178" fontId="7" fillId="0" borderId="11" xfId="50" applyNumberFormat="1" applyFont="1" applyBorder="1" applyAlignment="1">
      <alignment vertical="center"/>
      <protection/>
    </xf>
    <xf numFmtId="0" fontId="6" fillId="0" borderId="10" xfId="50" applyFont="1" applyFill="1" applyBorder="1" applyAlignment="1">
      <alignment vertical="center" wrapText="1"/>
      <protection/>
    </xf>
    <xf numFmtId="186" fontId="2" fillId="0" borderId="0" xfId="50" applyNumberFormat="1" applyFont="1">
      <alignment/>
      <protection/>
    </xf>
    <xf numFmtId="2" fontId="7" fillId="0" borderId="11" xfId="50" applyNumberFormat="1" applyFont="1" applyBorder="1" applyAlignment="1">
      <alignment horizontal="right" vertical="center"/>
      <protection/>
    </xf>
    <xf numFmtId="1" fontId="7" fillId="0" borderId="11" xfId="50" applyNumberFormat="1" applyFont="1" applyBorder="1" applyAlignment="1">
      <alignment vertical="center"/>
      <protection/>
    </xf>
    <xf numFmtId="0" fontId="19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84" fontId="37" fillId="0" borderId="16" xfId="0" applyNumberFormat="1" applyFont="1" applyBorder="1" applyAlignment="1">
      <alignment horizontal="center" vertical="center"/>
    </xf>
    <xf numFmtId="184" fontId="37" fillId="0" borderId="17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10" fontId="37" fillId="0" borderId="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9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9" fontId="37" fillId="0" borderId="18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10" fontId="37" fillId="0" borderId="18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0" xfId="50" applyFont="1" applyBorder="1" applyAlignment="1">
      <alignment horizontal="center" vertical="center"/>
      <protection/>
    </xf>
    <xf numFmtId="0" fontId="2" fillId="0" borderId="0" xfId="50" applyFont="1" applyFill="1" applyBorder="1" applyAlignment="1">
      <alignment horizontal="left" vertical="center" wrapText="1"/>
      <protection/>
    </xf>
    <xf numFmtId="0" fontId="18" fillId="34" borderId="0" xfId="0" applyFont="1" applyFill="1" applyAlignment="1">
      <alignment horizontal="center"/>
    </xf>
    <xf numFmtId="180" fontId="18" fillId="34" borderId="0" xfId="0" applyNumberFormat="1" applyFont="1" applyFill="1" applyAlignment="1">
      <alignment horizontal="center"/>
    </xf>
    <xf numFmtId="180" fontId="35" fillId="34" borderId="13" xfId="0" applyNumberFormat="1" applyFont="1" applyFill="1" applyBorder="1" applyAlignment="1">
      <alignment horizontal="center" vertical="center"/>
    </xf>
    <xf numFmtId="0" fontId="35" fillId="34" borderId="13" xfId="0" applyFont="1" applyFill="1" applyBorder="1" applyAlignment="1">
      <alignment horizontal="center" vertical="center"/>
    </xf>
    <xf numFmtId="0" fontId="89" fillId="34" borderId="0" xfId="0" applyFont="1" applyFill="1" applyBorder="1" applyAlignment="1">
      <alignment horizontal="left" vertical="center" wrapText="1"/>
    </xf>
    <xf numFmtId="180" fontId="89" fillId="34" borderId="0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17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 wrapText="1"/>
    </xf>
    <xf numFmtId="0" fontId="15" fillId="0" borderId="13" xfId="0" applyFont="1" applyFill="1" applyBorder="1" applyAlignment="1">
      <alignment horizontal="right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5" fillId="0" borderId="17" xfId="0" applyFont="1" applyBorder="1" applyAlignment="1">
      <alignment horizontal="left"/>
    </xf>
    <xf numFmtId="0" fontId="18" fillId="0" borderId="0" xfId="48" applyFont="1" applyBorder="1" applyAlignment="1" applyProtection="1">
      <alignment horizontal="center" vertical="center"/>
      <protection locked="0"/>
    </xf>
    <xf numFmtId="0" fontId="20" fillId="0" borderId="0" xfId="48" applyFont="1" applyBorder="1" applyAlignment="1" applyProtection="1">
      <alignment horizontal="center" vertical="center"/>
      <protection locked="0"/>
    </xf>
    <xf numFmtId="0" fontId="82" fillId="0" borderId="0" xfId="48" applyFont="1" applyBorder="1" applyAlignment="1" applyProtection="1">
      <alignment/>
      <protection locked="0"/>
    </xf>
    <xf numFmtId="0" fontId="18" fillId="0" borderId="0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86" fillId="33" borderId="13" xfId="0" applyFont="1" applyFill="1" applyBorder="1" applyAlignment="1">
      <alignment horizontal="center" vertical="center"/>
    </xf>
    <xf numFmtId="0" fontId="86" fillId="34" borderId="13" xfId="0" applyFont="1" applyFill="1" applyBorder="1" applyAlignment="1">
      <alignment horizontal="right" vertical="center"/>
    </xf>
    <xf numFmtId="0" fontId="92" fillId="0" borderId="0" xfId="0" applyFont="1" applyAlignment="1">
      <alignment horizontal="center" vertical="center"/>
    </xf>
    <xf numFmtId="0" fontId="86" fillId="0" borderId="13" xfId="0" applyFont="1" applyFill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82" fillId="0" borderId="10" xfId="0" applyFont="1" applyBorder="1" applyAlignment="1">
      <alignment horizontal="left" vertical="center"/>
    </xf>
    <xf numFmtId="0" fontId="92" fillId="0" borderId="0" xfId="0" applyFont="1" applyAlignment="1">
      <alignment horizontal="center"/>
    </xf>
    <xf numFmtId="57" fontId="10" fillId="0" borderId="13" xfId="0" applyNumberFormat="1" applyFont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wrapText="1"/>
    </xf>
    <xf numFmtId="179" fontId="81" fillId="0" borderId="11" xfId="0" applyNumberFormat="1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shrinkToFit="1"/>
    </xf>
    <xf numFmtId="0" fontId="81" fillId="0" borderId="12" xfId="0" applyFont="1" applyBorder="1" applyAlignment="1">
      <alignment horizontal="center" vertical="center" shrinkToFit="1"/>
    </xf>
    <xf numFmtId="180" fontId="84" fillId="0" borderId="11" xfId="55" applyNumberFormat="1" applyFont="1" applyFill="1" applyBorder="1" applyAlignment="1">
      <alignment horizontal="center" vertical="center" shrinkToFit="1"/>
      <protection/>
    </xf>
    <xf numFmtId="180" fontId="84" fillId="0" borderId="12" xfId="55" applyNumberFormat="1" applyFont="1" applyFill="1" applyBorder="1" applyAlignment="1">
      <alignment horizontal="center" vertical="center" shrinkToFit="1"/>
      <protection/>
    </xf>
    <xf numFmtId="0" fontId="14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</cellXfs>
  <cellStyles count="65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3" xfId="50"/>
    <cellStyle name="常规 3 2 3 2" xfId="51"/>
    <cellStyle name="常规 3 3 2 2" xfId="52"/>
    <cellStyle name="常规 3 3 2 2 2" xfId="53"/>
    <cellStyle name="常规_复件 月报-2005-01 2 2 2" xfId="54"/>
    <cellStyle name="常规_湖南月报-200811（定） 2 2 2 2 2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3689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2">
        <row r="6">
          <cell r="B6">
            <v>381204</v>
          </cell>
          <cell r="C6">
            <v>3391766</v>
          </cell>
          <cell r="E6">
            <v>6.6306721402491275</v>
          </cell>
        </row>
        <row r="7">
          <cell r="B7">
            <v>283142</v>
          </cell>
          <cell r="C7">
            <v>2853755</v>
          </cell>
          <cell r="E7">
            <v>17.2275642342255</v>
          </cell>
        </row>
        <row r="8">
          <cell r="B8">
            <v>98062</v>
          </cell>
          <cell r="C8">
            <v>538011</v>
          </cell>
          <cell r="E8">
            <v>-27.927130192020705</v>
          </cell>
        </row>
        <row r="9">
          <cell r="B9">
            <v>184334</v>
          </cell>
          <cell r="C9">
            <v>1438908</v>
          </cell>
          <cell r="E9">
            <v>-5.420557061868376</v>
          </cell>
        </row>
        <row r="10">
          <cell r="B10">
            <v>88199</v>
          </cell>
          <cell r="C10">
            <v>917473</v>
          </cell>
          <cell r="E10">
            <v>16.22276918555527</v>
          </cell>
        </row>
        <row r="11">
          <cell r="B11">
            <v>177523</v>
          </cell>
          <cell r="C11">
            <v>1754900</v>
          </cell>
          <cell r="E11">
            <v>17.505343282462785</v>
          </cell>
        </row>
        <row r="12">
          <cell r="B12">
            <v>879397</v>
          </cell>
          <cell r="C12">
            <v>5366785</v>
          </cell>
          <cell r="E12">
            <v>9.736089161537299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902oyyp_20190118145646072"/>
    </sheetNames>
    <sheetDataSet>
      <sheetData sheetId="0">
        <row r="8">
          <cell r="G8">
            <v>1973165.9233</v>
          </cell>
          <cell r="H8">
            <v>31.495</v>
          </cell>
        </row>
        <row r="9">
          <cell r="G9">
            <v>2673.4465</v>
          </cell>
          <cell r="H9">
            <v>0.0324</v>
          </cell>
        </row>
        <row r="10">
          <cell r="G10">
            <v>60714.7908</v>
          </cell>
          <cell r="H10">
            <v>304.2459</v>
          </cell>
        </row>
        <row r="11">
          <cell r="G11">
            <v>10964.4575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C11">
            <v>99.82754748</v>
          </cell>
          <cell r="D11">
            <v>101.64147104</v>
          </cell>
          <cell r="E11">
            <v>101.64879015</v>
          </cell>
        </row>
        <row r="12">
          <cell r="C12">
            <v>100.32974284</v>
          </cell>
          <cell r="D12">
            <v>101.0742463</v>
          </cell>
          <cell r="E12">
            <v>101.4019561</v>
          </cell>
        </row>
        <row r="19">
          <cell r="C19">
            <v>100</v>
          </cell>
          <cell r="D19">
            <v>100.92540939</v>
          </cell>
          <cell r="E19">
            <v>100.693469</v>
          </cell>
        </row>
        <row r="20">
          <cell r="C20">
            <v>100.06859691</v>
          </cell>
          <cell r="D20">
            <v>104.47754139</v>
          </cell>
          <cell r="E20">
            <v>103.13938021</v>
          </cell>
        </row>
        <row r="21">
          <cell r="C21">
            <v>99.73656331</v>
          </cell>
          <cell r="D21">
            <v>100.43491882</v>
          </cell>
          <cell r="E21">
            <v>100.51576416</v>
          </cell>
        </row>
        <row r="22">
          <cell r="C22">
            <v>97.84815836</v>
          </cell>
          <cell r="D22">
            <v>100.3556505</v>
          </cell>
          <cell r="E22">
            <v>102.59486462</v>
          </cell>
        </row>
        <row r="23">
          <cell r="C23">
            <v>100.01533504</v>
          </cell>
          <cell r="D23">
            <v>101.14773902</v>
          </cell>
          <cell r="E23">
            <v>100.48295833</v>
          </cell>
        </row>
        <row r="24">
          <cell r="C24">
            <v>100</v>
          </cell>
          <cell r="D24">
            <v>101.50581292</v>
          </cell>
          <cell r="E24">
            <v>101.67717273</v>
          </cell>
        </row>
        <row r="25">
          <cell r="C25">
            <v>100.22372329</v>
          </cell>
          <cell r="D25">
            <v>100.16801229</v>
          </cell>
          <cell r="E25">
            <v>99.33426178</v>
          </cell>
        </row>
        <row r="26">
          <cell r="C26">
            <v>99.43315025</v>
          </cell>
          <cell r="D26">
            <v>100.98529821</v>
          </cell>
          <cell r="E26">
            <v>101.97780742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</sheetNames>
    <sheetDataSet>
      <sheetData sheetId="0">
        <row r="7">
          <cell r="B7">
            <v>1490077.4704</v>
          </cell>
          <cell r="D7">
            <v>9.36</v>
          </cell>
          <cell r="E7">
            <v>857612.3866</v>
          </cell>
          <cell r="G7">
            <v>7.33</v>
          </cell>
        </row>
        <row r="8">
          <cell r="B8">
            <v>84344.2023</v>
          </cell>
          <cell r="D8">
            <v>29.32218755505388</v>
          </cell>
          <cell r="E8">
            <v>84344.2023</v>
          </cell>
          <cell r="G8">
            <v>29.32218755505388</v>
          </cell>
        </row>
        <row r="9">
          <cell r="B9">
            <v>682353.1906</v>
          </cell>
          <cell r="D9">
            <v>5.2854185745895</v>
          </cell>
          <cell r="E9">
            <v>451914.478</v>
          </cell>
          <cell r="G9">
            <v>3.283890021935342</v>
          </cell>
        </row>
        <row r="10">
          <cell r="B10">
            <v>35147.746</v>
          </cell>
          <cell r="D10">
            <v>12.125459840766336</v>
          </cell>
          <cell r="E10">
            <v>20130.5218</v>
          </cell>
          <cell r="G10">
            <v>8.218899472640324</v>
          </cell>
        </row>
        <row r="11">
          <cell r="B11">
            <v>29049.5877</v>
          </cell>
          <cell r="D11">
            <v>8.467677218910515</v>
          </cell>
          <cell r="E11">
            <v>7248.0262</v>
          </cell>
          <cell r="G11">
            <v>-5.420635895166041</v>
          </cell>
        </row>
        <row r="12">
          <cell r="B12">
            <v>109082.9065</v>
          </cell>
          <cell r="D12">
            <v>10.71603870777234</v>
          </cell>
          <cell r="E12">
            <v>61278.1594</v>
          </cell>
          <cell r="G12">
            <v>8.364820702207085</v>
          </cell>
        </row>
        <row r="13">
          <cell r="B13">
            <v>73576.897</v>
          </cell>
          <cell r="D13">
            <v>11.099653214035142</v>
          </cell>
          <cell r="E13">
            <v>22934.9613</v>
          </cell>
          <cell r="G13">
            <v>2.881555058203395</v>
          </cell>
        </row>
        <row r="14">
          <cell r="B14">
            <v>102439.8741</v>
          </cell>
          <cell r="D14">
            <v>13.803236011657644</v>
          </cell>
          <cell r="E14">
            <v>34970.3642</v>
          </cell>
          <cell r="G14">
            <v>17.69560701834651</v>
          </cell>
        </row>
        <row r="15">
          <cell r="B15">
            <v>145703.8803</v>
          </cell>
          <cell r="D15">
            <v>11.97633661642256</v>
          </cell>
          <cell r="E15">
            <v>62418.8995</v>
          </cell>
          <cell r="G15">
            <v>6.344391852620657</v>
          </cell>
        </row>
        <row r="16">
          <cell r="B16">
            <v>107056.662</v>
          </cell>
          <cell r="D16">
            <v>13.04293817315039</v>
          </cell>
          <cell r="E16">
            <v>41653.1958</v>
          </cell>
          <cell r="G16">
            <v>13.943486359019838</v>
          </cell>
        </row>
        <row r="17">
          <cell r="B17">
            <v>105614.0985</v>
          </cell>
          <cell r="D17">
            <v>10.21748749220424</v>
          </cell>
          <cell r="E17">
            <v>65186.0788</v>
          </cell>
          <cell r="G17">
            <v>8.654057350717792</v>
          </cell>
        </row>
        <row r="18">
          <cell r="B18">
            <v>15708.4254</v>
          </cell>
          <cell r="D18">
            <v>0.40700938534664505</v>
          </cell>
          <cell r="E18">
            <v>5533.4993</v>
          </cell>
          <cell r="G18">
            <v>-11.415452694549032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27226683.109655</v>
          </cell>
          <cell r="D6">
            <v>26001664.502949003</v>
          </cell>
          <cell r="F6">
            <v>4.7113084109175585</v>
          </cell>
        </row>
        <row r="7">
          <cell r="C7">
            <v>15164954.708643</v>
          </cell>
          <cell r="D7">
            <v>14409207.269038</v>
          </cell>
          <cell r="F7">
            <v>5.2714520779475915</v>
          </cell>
        </row>
        <row r="8">
          <cell r="C8">
            <v>5655193.09774</v>
          </cell>
          <cell r="D8">
            <v>6612433.098492</v>
          </cell>
          <cell r="F8">
            <v>-14.523359048181227</v>
          </cell>
        </row>
        <row r="9">
          <cell r="C9">
            <v>6369334.975593</v>
          </cell>
          <cell r="D9">
            <v>4934256.184022</v>
          </cell>
          <cell r="F9">
            <v>29.083994386388778</v>
          </cell>
        </row>
        <row r="10">
          <cell r="C10">
            <v>30132.665042</v>
          </cell>
          <cell r="D10">
            <v>37877.670792</v>
          </cell>
          <cell r="F10">
            <v>-20.44741819667484</v>
          </cell>
        </row>
        <row r="11">
          <cell r="C11">
            <v>16452374.899922</v>
          </cell>
          <cell r="D11">
            <v>13182636.928703</v>
          </cell>
          <cell r="F11">
            <v>24.8017463813192</v>
          </cell>
        </row>
        <row r="12">
          <cell r="C12">
            <v>3793238.036634</v>
          </cell>
          <cell r="D12">
            <v>3540748.6268869997</v>
          </cell>
          <cell r="F12">
            <v>7.131483865308774</v>
          </cell>
        </row>
        <row r="13">
          <cell r="C13">
            <v>12517227.96379</v>
          </cell>
          <cell r="D13">
            <v>9518766.998441001</v>
          </cell>
          <cell r="F13">
            <v>31.499896897218726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2">
          <cell r="G22">
            <v>7.6</v>
          </cell>
        </row>
        <row r="25">
          <cell r="G25">
            <v>12.1</v>
          </cell>
        </row>
        <row r="26">
          <cell r="G26">
            <v>8.3</v>
          </cell>
        </row>
        <row r="27">
          <cell r="G27">
            <v>-4.2</v>
          </cell>
        </row>
        <row r="28">
          <cell r="G28">
            <v>-7.1</v>
          </cell>
        </row>
        <row r="29">
          <cell r="G29">
            <v>10</v>
          </cell>
        </row>
        <row r="30">
          <cell r="G30">
            <v>7.2</v>
          </cell>
        </row>
        <row r="31">
          <cell r="G31">
            <v>10.9</v>
          </cell>
        </row>
        <row r="32">
          <cell r="G32">
            <v>7.3</v>
          </cell>
        </row>
        <row r="33">
          <cell r="G33">
            <v>11.6</v>
          </cell>
        </row>
        <row r="34">
          <cell r="G34">
            <v>7.176196953175392</v>
          </cell>
        </row>
        <row r="35">
          <cell r="G35">
            <v>8.1</v>
          </cell>
        </row>
        <row r="36">
          <cell r="G36">
            <v>13.1</v>
          </cell>
        </row>
        <row r="40">
          <cell r="G40">
            <v>7.5</v>
          </cell>
        </row>
        <row r="41">
          <cell r="G41">
            <v>10.9</v>
          </cell>
        </row>
        <row r="42">
          <cell r="G42">
            <v>-3.1</v>
          </cell>
        </row>
        <row r="43">
          <cell r="G43">
            <v>14.7</v>
          </cell>
        </row>
        <row r="44">
          <cell r="G44">
            <v>7.9</v>
          </cell>
        </row>
        <row r="45">
          <cell r="G45">
            <v>5.8</v>
          </cell>
        </row>
        <row r="46">
          <cell r="G46">
            <v>8.6</v>
          </cell>
        </row>
        <row r="47">
          <cell r="G47">
            <v>4.8</v>
          </cell>
        </row>
        <row r="48">
          <cell r="G48">
            <v>10.3</v>
          </cell>
        </row>
        <row r="49">
          <cell r="G49">
            <v>11.6</v>
          </cell>
        </row>
        <row r="50">
          <cell r="G50">
            <v>9.7</v>
          </cell>
        </row>
        <row r="58">
          <cell r="G58">
            <v>9</v>
          </cell>
        </row>
        <row r="59">
          <cell r="G59">
            <v>7.5</v>
          </cell>
        </row>
        <row r="60">
          <cell r="G60">
            <v>10.1</v>
          </cell>
        </row>
        <row r="61">
          <cell r="G61">
            <v>8.1</v>
          </cell>
        </row>
        <row r="62">
          <cell r="G62">
            <v>9.4</v>
          </cell>
        </row>
        <row r="63">
          <cell r="G63">
            <v>10.4</v>
          </cell>
        </row>
        <row r="64">
          <cell r="G64">
            <v>8.2</v>
          </cell>
        </row>
        <row r="65">
          <cell r="G65">
            <v>9.3</v>
          </cell>
        </row>
        <row r="66">
          <cell r="G66">
            <v>8.5</v>
          </cell>
        </row>
        <row r="67">
          <cell r="G67">
            <v>8</v>
          </cell>
        </row>
        <row r="68">
          <cell r="G68">
            <v>8.4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2月"/>
      <sheetName val="11月"/>
      <sheetName val="10月"/>
      <sheetName val="9月"/>
      <sheetName val="8月"/>
      <sheetName val="7月"/>
      <sheetName val="6月"/>
      <sheetName val="5月"/>
      <sheetName val="4月"/>
      <sheetName val="3月"/>
      <sheetName val="2月"/>
      <sheetName val="1月"/>
    </sheetNames>
    <sheetDataSet>
      <sheetData sheetId="0">
        <row r="4">
          <cell r="E4">
            <v>8440.202599999999</v>
          </cell>
          <cell r="M4">
            <v>-10.0758775169094</v>
          </cell>
        </row>
        <row r="5">
          <cell r="E5">
            <v>8431.444599999999</v>
          </cell>
          <cell r="M5">
            <v>-10.140408466030294</v>
          </cell>
        </row>
        <row r="6">
          <cell r="E6">
            <v>8.758</v>
          </cell>
          <cell r="M6">
            <v>191.3506320691949</v>
          </cell>
        </row>
        <row r="7">
          <cell r="E7">
            <v>441436.6218</v>
          </cell>
          <cell r="M7">
            <v>-10.434118308032112</v>
          </cell>
        </row>
        <row r="8">
          <cell r="E8">
            <v>441304.08180000004</v>
          </cell>
          <cell r="M8">
            <v>-10.448811914495764</v>
          </cell>
        </row>
        <row r="9">
          <cell r="E9">
            <v>132.54</v>
          </cell>
          <cell r="M9">
            <v>97.4213383063531</v>
          </cell>
        </row>
        <row r="10">
          <cell r="E10">
            <v>34708.3195</v>
          </cell>
          <cell r="M10">
            <v>7.440362333312137</v>
          </cell>
        </row>
        <row r="11">
          <cell r="E11">
            <v>25852.56</v>
          </cell>
          <cell r="M11">
            <v>10.57979135210509</v>
          </cell>
        </row>
        <row r="12">
          <cell r="E12">
            <v>8855.7595</v>
          </cell>
          <cell r="M12">
            <v>-0.7828130460923717</v>
          </cell>
        </row>
        <row r="13">
          <cell r="E13">
            <v>4522856.563599999</v>
          </cell>
          <cell r="M13">
            <v>6.253919021295417</v>
          </cell>
        </row>
        <row r="14">
          <cell r="E14">
            <v>3838192.0299999993</v>
          </cell>
          <cell r="M14">
            <v>7.374553469884475</v>
          </cell>
        </row>
        <row r="15">
          <cell r="E15">
            <v>684664.5336000001</v>
          </cell>
          <cell r="M15">
            <v>0.38088539188308346</v>
          </cell>
        </row>
        <row r="16">
          <cell r="E16">
            <v>11120.964399999999</v>
          </cell>
          <cell r="M16">
            <v>-6.798189946500358</v>
          </cell>
        </row>
        <row r="17">
          <cell r="E17">
            <v>504556</v>
          </cell>
          <cell r="M17">
            <v>19.324666602024877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020447_1"/>
    </sheetNames>
    <sheetDataSet>
      <sheetData sheetId="0">
        <row r="6">
          <cell r="E6">
            <v>10.6</v>
          </cell>
        </row>
        <row r="7">
          <cell r="E7" t="str">
            <v>  </v>
          </cell>
        </row>
        <row r="8">
          <cell r="E8">
            <v>-16.1</v>
          </cell>
        </row>
        <row r="9">
          <cell r="E9">
            <v>39.1</v>
          </cell>
        </row>
        <row r="10">
          <cell r="E10">
            <v>46</v>
          </cell>
        </row>
        <row r="11">
          <cell r="E11" t="str">
            <v>  </v>
          </cell>
        </row>
        <row r="12">
          <cell r="E12">
            <v>-14.5</v>
          </cell>
        </row>
        <row r="13">
          <cell r="E13">
            <v>11</v>
          </cell>
        </row>
        <row r="14">
          <cell r="E14" t="str">
            <v>  </v>
          </cell>
        </row>
        <row r="15">
          <cell r="E15">
            <v>-31.5</v>
          </cell>
        </row>
        <row r="16">
          <cell r="E16">
            <v>52.5</v>
          </cell>
        </row>
        <row r="17">
          <cell r="E17">
            <v>-5.7</v>
          </cell>
        </row>
        <row r="18">
          <cell r="E18" t="str">
            <v>  </v>
          </cell>
        </row>
        <row r="19">
          <cell r="E19">
            <v>-21.7</v>
          </cell>
        </row>
        <row r="20">
          <cell r="E20">
            <v>52.8</v>
          </cell>
        </row>
        <row r="21">
          <cell r="E21">
            <v>90.4</v>
          </cell>
        </row>
        <row r="22">
          <cell r="E22">
            <v>64.7</v>
          </cell>
        </row>
        <row r="23">
          <cell r="E23">
            <v>66.5</v>
          </cell>
        </row>
        <row r="26">
          <cell r="E26">
            <v>11</v>
          </cell>
        </row>
        <row r="27">
          <cell r="E27">
            <v>-4.7</v>
          </cell>
        </row>
        <row r="28">
          <cell r="E28">
            <v>-20.6</v>
          </cell>
        </row>
        <row r="29">
          <cell r="E29">
            <v>30</v>
          </cell>
        </row>
        <row r="30">
          <cell r="E30" t="str">
            <v>  </v>
          </cell>
        </row>
        <row r="31">
          <cell r="E31">
            <v>33.8</v>
          </cell>
        </row>
        <row r="32">
          <cell r="E32">
            <v>-58.8</v>
          </cell>
        </row>
        <row r="33">
          <cell r="E33">
            <v>0.9</v>
          </cell>
        </row>
        <row r="34">
          <cell r="E34">
            <v>-35.5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4_2018年12月"/>
    </sheetNames>
    <sheetDataSet>
      <sheetData sheetId="0">
        <row r="5">
          <cell r="D5">
            <v>2001627</v>
          </cell>
          <cell r="F5">
            <v>29.97</v>
          </cell>
        </row>
        <row r="6">
          <cell r="D6">
            <v>1423476</v>
          </cell>
          <cell r="F6">
            <v>21.98</v>
          </cell>
        </row>
        <row r="7">
          <cell r="D7">
            <v>344922</v>
          </cell>
          <cell r="F7">
            <v>79.44</v>
          </cell>
        </row>
        <row r="8">
          <cell r="D8">
            <v>5914004</v>
          </cell>
          <cell r="F8">
            <v>21.8</v>
          </cell>
        </row>
        <row r="9">
          <cell r="D9">
            <v>5211738</v>
          </cell>
          <cell r="F9">
            <v>15.93</v>
          </cell>
        </row>
        <row r="10">
          <cell r="D10">
            <v>3476201</v>
          </cell>
          <cell r="F10">
            <v>43.85</v>
          </cell>
        </row>
        <row r="11">
          <cell r="D11">
            <v>2891715</v>
          </cell>
          <cell r="F11">
            <v>33.52</v>
          </cell>
        </row>
        <row r="12">
          <cell r="D12">
            <v>22499692</v>
          </cell>
          <cell r="F12">
            <v>30.58</v>
          </cell>
        </row>
        <row r="13">
          <cell r="D13">
            <v>17532953</v>
          </cell>
          <cell r="F13">
            <v>32.19</v>
          </cell>
        </row>
        <row r="14">
          <cell r="D14">
            <v>8668502</v>
          </cell>
          <cell r="F14">
            <v>63.75</v>
          </cell>
        </row>
        <row r="15">
          <cell r="D15">
            <v>6903447</v>
          </cell>
          <cell r="F15">
            <v>65.74</v>
          </cell>
        </row>
        <row r="16">
          <cell r="D16">
            <v>1419534</v>
          </cell>
          <cell r="F16">
            <v>-11.55</v>
          </cell>
        </row>
        <row r="17">
          <cell r="D17">
            <v>1086755</v>
          </cell>
          <cell r="F17">
            <v>-17.35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">
          <cell r="B21">
            <v>13198655.816209596</v>
          </cell>
          <cell r="D21">
            <v>9.3</v>
          </cell>
        </row>
        <row r="23">
          <cell r="B23">
            <v>11447771.163345039</v>
          </cell>
          <cell r="D23">
            <v>9.08001119999999</v>
          </cell>
        </row>
        <row r="24">
          <cell r="B24">
            <v>1750884.6528645568</v>
          </cell>
          <cell r="D24">
            <v>10.3978826692539</v>
          </cell>
        </row>
        <row r="26">
          <cell r="B26">
            <v>11210466.170993404</v>
          </cell>
          <cell r="D26">
            <v>9.15011114216999</v>
          </cell>
        </row>
        <row r="27">
          <cell r="B27">
            <v>1988189.6452161912</v>
          </cell>
          <cell r="D27">
            <v>9.83694028689438</v>
          </cell>
        </row>
        <row r="31">
          <cell r="B31">
            <v>3194836.2</v>
          </cell>
          <cell r="C31">
            <v>6.9</v>
          </cell>
        </row>
        <row r="33">
          <cell r="B33">
            <v>390803</v>
          </cell>
          <cell r="C33">
            <v>12</v>
          </cell>
        </row>
        <row r="34">
          <cell r="B34">
            <v>22579.1</v>
          </cell>
          <cell r="C34">
            <v>15</v>
          </cell>
        </row>
        <row r="35">
          <cell r="B35">
            <v>87758.9</v>
          </cell>
          <cell r="C35">
            <v>1.1</v>
          </cell>
        </row>
        <row r="36">
          <cell r="B36">
            <v>334111</v>
          </cell>
          <cell r="C36">
            <v>5.7</v>
          </cell>
        </row>
        <row r="37">
          <cell r="B37">
            <v>12063.8</v>
          </cell>
          <cell r="C37">
            <v>18.8</v>
          </cell>
        </row>
        <row r="38">
          <cell r="B38">
            <v>69772.6</v>
          </cell>
          <cell r="C38">
            <v>27.2</v>
          </cell>
        </row>
        <row r="39">
          <cell r="B39">
            <v>141858.2</v>
          </cell>
          <cell r="C39">
            <v>16.6</v>
          </cell>
        </row>
        <row r="40">
          <cell r="B40">
            <v>38806.5</v>
          </cell>
          <cell r="C40">
            <v>-11.3</v>
          </cell>
        </row>
        <row r="41">
          <cell r="B41">
            <v>7721.9</v>
          </cell>
          <cell r="C41">
            <v>34.6</v>
          </cell>
        </row>
        <row r="42">
          <cell r="B42">
            <v>612.8</v>
          </cell>
          <cell r="C42">
            <v>10.4</v>
          </cell>
        </row>
        <row r="43">
          <cell r="B43">
            <v>522.4</v>
          </cell>
          <cell r="C43">
            <v>49.3</v>
          </cell>
        </row>
        <row r="44">
          <cell r="B44">
            <v>162050.7</v>
          </cell>
          <cell r="C44">
            <v>6.8</v>
          </cell>
        </row>
        <row r="45">
          <cell r="B45">
            <v>131876</v>
          </cell>
          <cell r="C45">
            <v>1</v>
          </cell>
        </row>
        <row r="46">
          <cell r="B46">
            <v>35077</v>
          </cell>
          <cell r="C46">
            <v>18</v>
          </cell>
        </row>
        <row r="47">
          <cell r="B47">
            <v>1798.4</v>
          </cell>
          <cell r="C47">
            <v>5.8</v>
          </cell>
        </row>
        <row r="48">
          <cell r="B48">
            <v>46458.2</v>
          </cell>
          <cell r="C48">
            <v>9</v>
          </cell>
        </row>
        <row r="49">
          <cell r="B49">
            <v>35122.7</v>
          </cell>
          <cell r="C49">
            <v>12.2</v>
          </cell>
        </row>
        <row r="50">
          <cell r="B50">
            <v>642676.4</v>
          </cell>
          <cell r="C50">
            <v>8.4</v>
          </cell>
        </row>
        <row r="51">
          <cell r="B51">
            <v>94077.8</v>
          </cell>
          <cell r="C51">
            <v>18.9</v>
          </cell>
        </row>
        <row r="52">
          <cell r="B52">
            <v>90646.5</v>
          </cell>
          <cell r="C52">
            <v>10</v>
          </cell>
        </row>
        <row r="53">
          <cell r="B53">
            <v>737887.1</v>
          </cell>
          <cell r="C53">
            <v>0.5</v>
          </cell>
        </row>
        <row r="54">
          <cell r="B54">
            <v>39811.5</v>
          </cell>
          <cell r="C54">
            <v>12.9</v>
          </cell>
        </row>
        <row r="55">
          <cell r="B55">
            <v>70743.7</v>
          </cell>
          <cell r="C55">
            <v>2.9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4902oyyp_20190118145457121"/>
    </sheetNames>
    <sheetDataSet>
      <sheetData sheetId="0">
        <row r="7">
          <cell r="G7">
            <v>2050189.1475</v>
          </cell>
          <cell r="H7">
            <v>33.7244</v>
          </cell>
          <cell r="M7">
            <v>1008686.0185</v>
          </cell>
          <cell r="N7">
            <v>-11.1353</v>
          </cell>
          <cell r="S7">
            <v>1041503.129</v>
          </cell>
          <cell r="T7">
            <v>161.6414</v>
          </cell>
        </row>
        <row r="8">
          <cell r="G8">
            <v>1919836.7421</v>
          </cell>
          <cell r="H8">
            <v>32.238</v>
          </cell>
        </row>
        <row r="9">
          <cell r="G9">
            <v>9621.4011</v>
          </cell>
          <cell r="H9">
            <v>212.9486</v>
          </cell>
        </row>
        <row r="10">
          <cell r="G10">
            <v>12611.0279</v>
          </cell>
          <cell r="H10">
            <v>-65.9067</v>
          </cell>
        </row>
        <row r="11">
          <cell r="G11">
            <v>38617.5268</v>
          </cell>
          <cell r="H11">
            <v>1209.2689</v>
          </cell>
        </row>
        <row r="12">
          <cell r="G12">
            <v>68962.4931</v>
          </cell>
          <cell r="H12">
            <v>80.0139</v>
          </cell>
        </row>
        <row r="13">
          <cell r="G13">
            <v>9.34</v>
          </cell>
          <cell r="H13">
            <v>-47.5222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7" sqref="E7"/>
    </sheetView>
  </sheetViews>
  <sheetFormatPr defaultColWidth="8.00390625" defaultRowHeight="14.25"/>
  <cols>
    <col min="1" max="1" width="20.875" style="268" bestFit="1" customWidth="1"/>
    <col min="2" max="2" width="8.00390625" style="268" customWidth="1"/>
    <col min="3" max="3" width="13.875" style="268" customWidth="1"/>
    <col min="4" max="4" width="17.625" style="268" customWidth="1"/>
    <col min="5" max="5" width="13.125" style="268" customWidth="1"/>
    <col min="6" max="7" width="8.00390625" style="86" customWidth="1"/>
    <col min="8" max="11" width="7.375" style="86" customWidth="1"/>
    <col min="12" max="16384" width="8.00390625" style="86" customWidth="1"/>
  </cols>
  <sheetData>
    <row r="1" spans="1:5" ht="35.25" customHeight="1">
      <c r="A1" s="286" t="s">
        <v>0</v>
      </c>
      <c r="B1" s="286"/>
      <c r="C1" s="286"/>
      <c r="D1" s="286"/>
      <c r="E1" s="286"/>
    </row>
    <row r="2" spans="1:5" ht="35.25" customHeight="1">
      <c r="A2" s="269"/>
      <c r="B2" s="269"/>
      <c r="C2" s="269"/>
      <c r="D2" s="269"/>
      <c r="E2" s="269"/>
    </row>
    <row r="3" spans="1:5" ht="35.25" customHeight="1">
      <c r="A3" s="270" t="s">
        <v>1</v>
      </c>
      <c r="B3" s="271" t="s">
        <v>2</v>
      </c>
      <c r="C3" s="271" t="s">
        <v>3</v>
      </c>
      <c r="D3" s="271" t="s">
        <v>4</v>
      </c>
      <c r="E3" s="272" t="s">
        <v>5</v>
      </c>
    </row>
    <row r="4" spans="1:5" ht="35.25" customHeight="1">
      <c r="A4" s="270" t="s">
        <v>6</v>
      </c>
      <c r="B4" s="271" t="s">
        <v>7</v>
      </c>
      <c r="C4" s="273" t="s">
        <v>8</v>
      </c>
      <c r="D4" s="274" t="s">
        <v>9</v>
      </c>
      <c r="E4" s="274" t="s">
        <v>9</v>
      </c>
    </row>
    <row r="5" spans="1:5" ht="35.25" customHeight="1">
      <c r="A5" s="270" t="s">
        <v>10</v>
      </c>
      <c r="B5" s="271" t="s">
        <v>7</v>
      </c>
      <c r="C5" s="275" t="s">
        <v>11</v>
      </c>
      <c r="D5" s="276">
        <v>0.075</v>
      </c>
      <c r="E5" s="276">
        <v>0.075</v>
      </c>
    </row>
    <row r="6" spans="1:5" ht="35.25" customHeight="1">
      <c r="A6" s="270" t="s">
        <v>12</v>
      </c>
      <c r="B6" s="271" t="s">
        <v>7</v>
      </c>
      <c r="C6" s="275" t="s">
        <v>11</v>
      </c>
      <c r="D6" s="276">
        <v>0.115</v>
      </c>
      <c r="E6" s="276">
        <v>0.13</v>
      </c>
    </row>
    <row r="7" spans="1:5" ht="35.25" customHeight="1">
      <c r="A7" s="270" t="s">
        <v>13</v>
      </c>
      <c r="B7" s="271" t="s">
        <v>7</v>
      </c>
      <c r="C7" s="275" t="s">
        <v>11</v>
      </c>
      <c r="D7" s="276">
        <v>0.105</v>
      </c>
      <c r="E7" s="276">
        <v>0.115</v>
      </c>
    </row>
    <row r="8" spans="1:5" ht="35.25" customHeight="1">
      <c r="A8" s="270" t="s">
        <v>14</v>
      </c>
      <c r="B8" s="271" t="s">
        <v>7</v>
      </c>
      <c r="C8" s="277" t="s">
        <v>15</v>
      </c>
      <c r="D8" s="278">
        <v>0.15</v>
      </c>
      <c r="E8" s="279" t="s">
        <v>11</v>
      </c>
    </row>
    <row r="9" spans="1:5" ht="35.25" customHeight="1">
      <c r="A9" s="270" t="s">
        <v>16</v>
      </c>
      <c r="B9" s="271" t="s">
        <v>7</v>
      </c>
      <c r="C9" s="280" t="s">
        <v>17</v>
      </c>
      <c r="D9" s="279" t="s">
        <v>18</v>
      </c>
      <c r="E9" s="279" t="s">
        <v>19</v>
      </c>
    </row>
    <row r="10" spans="1:5" ht="35.25" customHeight="1">
      <c r="A10" s="270" t="s">
        <v>20</v>
      </c>
      <c r="B10" s="271" t="s">
        <v>7</v>
      </c>
      <c r="C10" s="281" t="s">
        <v>11</v>
      </c>
      <c r="D10" s="279" t="s">
        <v>21</v>
      </c>
      <c r="E10" s="278">
        <v>0.09</v>
      </c>
    </row>
    <row r="11" spans="1:5" ht="35.25" customHeight="1">
      <c r="A11" s="270" t="s">
        <v>22</v>
      </c>
      <c r="B11" s="271" t="s">
        <v>7</v>
      </c>
      <c r="C11" s="277" t="s">
        <v>23</v>
      </c>
      <c r="D11" s="282" t="s">
        <v>24</v>
      </c>
      <c r="E11" s="282" t="s">
        <v>25</v>
      </c>
    </row>
    <row r="12" spans="1:5" ht="35.25" customHeight="1">
      <c r="A12" s="270" t="s">
        <v>26</v>
      </c>
      <c r="B12" s="271" t="s">
        <v>27</v>
      </c>
      <c r="C12" s="275" t="s">
        <v>28</v>
      </c>
      <c r="D12" s="279" t="s">
        <v>29</v>
      </c>
      <c r="E12" s="279" t="s">
        <v>30</v>
      </c>
    </row>
    <row r="13" spans="1:5" ht="35.25" customHeight="1">
      <c r="A13" s="270" t="s">
        <v>31</v>
      </c>
      <c r="B13" s="271" t="s">
        <v>7</v>
      </c>
      <c r="C13" s="283" t="s">
        <v>32</v>
      </c>
      <c r="D13" s="279" t="s">
        <v>33</v>
      </c>
      <c r="E13" s="279" t="s">
        <v>11</v>
      </c>
    </row>
    <row r="14" spans="1:5" ht="35.25" customHeight="1">
      <c r="A14" s="270" t="s">
        <v>34</v>
      </c>
      <c r="B14" s="271" t="s">
        <v>7</v>
      </c>
      <c r="C14" s="284" t="s">
        <v>35</v>
      </c>
      <c r="D14" s="285" t="s">
        <v>35</v>
      </c>
      <c r="E14" s="285" t="s">
        <v>11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11" sqref="H11"/>
    </sheetView>
  </sheetViews>
  <sheetFormatPr defaultColWidth="8.00390625" defaultRowHeight="14.25"/>
  <cols>
    <col min="1" max="1" width="25.50390625" style="0" customWidth="1"/>
    <col min="2" max="2" width="12.75390625" style="163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296" t="s">
        <v>200</v>
      </c>
      <c r="B1" s="296"/>
      <c r="C1" s="296"/>
      <c r="D1" s="296"/>
      <c r="E1" s="164"/>
      <c r="F1" s="164"/>
    </row>
    <row r="2" spans="1:6" ht="17.25">
      <c r="A2" s="88"/>
      <c r="B2" s="56"/>
      <c r="C2" s="88"/>
      <c r="D2" s="165"/>
      <c r="E2" s="166"/>
      <c r="F2" s="166"/>
    </row>
    <row r="3" spans="1:4" ht="36.75" customHeight="1">
      <c r="A3" s="90" t="s">
        <v>201</v>
      </c>
      <c r="B3" s="90" t="s">
        <v>78</v>
      </c>
      <c r="C3" s="167" t="s">
        <v>202</v>
      </c>
      <c r="D3" s="168" t="s">
        <v>139</v>
      </c>
    </row>
    <row r="4" spans="1:4" s="84" customFormat="1" ht="28.5" customHeight="1">
      <c r="A4" s="169" t="s">
        <v>203</v>
      </c>
      <c r="B4" s="170" t="s">
        <v>42</v>
      </c>
      <c r="C4" s="171">
        <f>'[7]1、X40034_2018年12月'!D5/10000</f>
        <v>200.1627</v>
      </c>
      <c r="D4" s="63">
        <f>'[7]1、X40034_2018年12月'!F5</f>
        <v>29.97</v>
      </c>
    </row>
    <row r="5" spans="1:7" ht="28.5" customHeight="1">
      <c r="A5" s="172" t="s">
        <v>204</v>
      </c>
      <c r="B5" s="173" t="s">
        <v>42</v>
      </c>
      <c r="C5" s="171">
        <f>'[7]1、X40034_2018年12月'!D6/10000</f>
        <v>142.3476</v>
      </c>
      <c r="D5" s="63">
        <f>'[7]1、X40034_2018年12月'!F6</f>
        <v>21.98</v>
      </c>
      <c r="F5" s="84"/>
      <c r="G5" s="84"/>
    </row>
    <row r="6" spans="1:7" ht="28.5" customHeight="1">
      <c r="A6" s="172" t="s">
        <v>205</v>
      </c>
      <c r="B6" s="174" t="s">
        <v>42</v>
      </c>
      <c r="C6" s="171">
        <f>'[7]1、X40034_2018年12月'!D7/10000</f>
        <v>34.4922</v>
      </c>
      <c r="D6" s="63">
        <f>'[7]1、X40034_2018年12月'!F7</f>
        <v>79.44</v>
      </c>
      <c r="F6" s="84"/>
      <c r="G6" s="84"/>
    </row>
    <row r="7" spans="1:4" s="84" customFormat="1" ht="28.5" customHeight="1">
      <c r="A7" s="175" t="s">
        <v>59</v>
      </c>
      <c r="B7" s="176" t="s">
        <v>60</v>
      </c>
      <c r="C7" s="171">
        <f>'[7]1、X40034_2018年12月'!D8/10000</f>
        <v>591.4004</v>
      </c>
      <c r="D7" s="63">
        <f>'[7]1、X40034_2018年12月'!F8</f>
        <v>21.8</v>
      </c>
    </row>
    <row r="8" spans="1:7" ht="28.5" customHeight="1">
      <c r="A8" s="172" t="s">
        <v>204</v>
      </c>
      <c r="B8" s="174" t="s">
        <v>60</v>
      </c>
      <c r="C8" s="171">
        <f>'[7]1、X40034_2018年12月'!D9/10000</f>
        <v>521.1738</v>
      </c>
      <c r="D8" s="63">
        <f>'[7]1、X40034_2018年12月'!F9</f>
        <v>15.93</v>
      </c>
      <c r="F8" s="84"/>
      <c r="G8" s="84"/>
    </row>
    <row r="9" spans="1:7" ht="28.5" customHeight="1">
      <c r="A9" s="175" t="s">
        <v>61</v>
      </c>
      <c r="B9" s="176" t="s">
        <v>42</v>
      </c>
      <c r="C9" s="171">
        <f>'[7]1、X40034_2018年12月'!D10/10000</f>
        <v>347.6201</v>
      </c>
      <c r="D9" s="63">
        <f>'[7]1、X40034_2018年12月'!F10</f>
        <v>43.85</v>
      </c>
      <c r="F9" s="84"/>
      <c r="G9" s="84"/>
    </row>
    <row r="10" spans="1:4" s="84" customFormat="1" ht="28.5" customHeight="1">
      <c r="A10" s="172" t="s">
        <v>204</v>
      </c>
      <c r="B10" s="174" t="s">
        <v>42</v>
      </c>
      <c r="C10" s="171">
        <f>'[7]1、X40034_2018年12月'!D11/10000</f>
        <v>289.1715</v>
      </c>
      <c r="D10" s="63">
        <f>'[7]1、X40034_2018年12月'!F11</f>
        <v>33.52</v>
      </c>
    </row>
    <row r="11" spans="1:8" ht="28.5" customHeight="1">
      <c r="A11" s="175" t="s">
        <v>206</v>
      </c>
      <c r="B11" s="176" t="s">
        <v>60</v>
      </c>
      <c r="C11" s="171">
        <f>'[7]1、X40034_2018年12月'!D12/10000</f>
        <v>2249.9692</v>
      </c>
      <c r="D11" s="63">
        <f>'[7]1、X40034_2018年12月'!F12</f>
        <v>30.58</v>
      </c>
      <c r="F11" s="84"/>
      <c r="G11" s="84"/>
      <c r="H11" s="84"/>
    </row>
    <row r="12" spans="1:8" ht="28.5" customHeight="1">
      <c r="A12" s="172" t="s">
        <v>204</v>
      </c>
      <c r="B12" s="174" t="s">
        <v>60</v>
      </c>
      <c r="C12" s="171">
        <f>'[7]1、X40034_2018年12月'!D13/10000</f>
        <v>1753.2953</v>
      </c>
      <c r="D12" s="63">
        <f>'[7]1、X40034_2018年12月'!F13</f>
        <v>32.19</v>
      </c>
      <c r="F12" s="84"/>
      <c r="G12" s="84"/>
      <c r="H12" s="84"/>
    </row>
    <row r="13" spans="1:4" s="84" customFormat="1" ht="28.5" customHeight="1">
      <c r="A13" s="175" t="s">
        <v>207</v>
      </c>
      <c r="B13" s="176" t="s">
        <v>60</v>
      </c>
      <c r="C13" s="171">
        <f>'[7]1、X40034_2018年12月'!D14/10000</f>
        <v>866.8502</v>
      </c>
      <c r="D13" s="63">
        <f>'[7]1、X40034_2018年12月'!F14</f>
        <v>63.75</v>
      </c>
    </row>
    <row r="14" spans="1:8" ht="28.5" customHeight="1">
      <c r="A14" s="172" t="s">
        <v>204</v>
      </c>
      <c r="B14" s="174" t="s">
        <v>60</v>
      </c>
      <c r="C14" s="171">
        <f>'[7]1、X40034_2018年12月'!D15/10000</f>
        <v>690.3447</v>
      </c>
      <c r="D14" s="63">
        <f>'[7]1、X40034_2018年12月'!F15</f>
        <v>65.74</v>
      </c>
      <c r="F14" s="84"/>
      <c r="G14" s="84"/>
      <c r="H14" s="84"/>
    </row>
    <row r="15" spans="1:8" ht="28.5" customHeight="1">
      <c r="A15" s="175" t="s">
        <v>208</v>
      </c>
      <c r="B15" s="176" t="s">
        <v>60</v>
      </c>
      <c r="C15" s="171">
        <f>'[7]1、X40034_2018年12月'!D16/10000</f>
        <v>141.9534</v>
      </c>
      <c r="D15" s="63">
        <f>'[7]1、X40034_2018年12月'!F16</f>
        <v>-11.55</v>
      </c>
      <c r="F15" s="84"/>
      <c r="G15" s="84"/>
      <c r="H15" s="84"/>
    </row>
    <row r="16" spans="1:7" ht="28.5" customHeight="1">
      <c r="A16" s="172" t="s">
        <v>204</v>
      </c>
      <c r="B16" s="174" t="s">
        <v>60</v>
      </c>
      <c r="C16" s="171">
        <f>'[7]1、X40034_2018年12月'!D17/10000</f>
        <v>108.6755</v>
      </c>
      <c r="D16" s="63">
        <f>'[7]1、X40034_2018年12月'!F17</f>
        <v>-17.35</v>
      </c>
      <c r="F16" s="84"/>
      <c r="G16" s="84"/>
    </row>
    <row r="17" spans="1:7" ht="28.5" customHeight="1">
      <c r="A17" s="175" t="s">
        <v>209</v>
      </c>
      <c r="B17" s="176" t="s">
        <v>60</v>
      </c>
      <c r="C17" s="171">
        <v>117.2449</v>
      </c>
      <c r="D17" s="63">
        <v>-35.13</v>
      </c>
      <c r="F17" s="84"/>
      <c r="G17" s="84"/>
    </row>
    <row r="18" spans="1:7" ht="28.5" customHeight="1">
      <c r="A18" s="177" t="s">
        <v>204</v>
      </c>
      <c r="B18" s="178" t="s">
        <v>60</v>
      </c>
      <c r="C18" s="171">
        <v>59.4749</v>
      </c>
      <c r="D18" s="63">
        <v>-45.33</v>
      </c>
      <c r="F18" s="84"/>
      <c r="G18" s="84"/>
    </row>
    <row r="19" spans="1:4" ht="17.25">
      <c r="A19" s="88"/>
      <c r="B19" s="56"/>
      <c r="C19" s="88"/>
      <c r="D19" s="88"/>
    </row>
    <row r="20" spans="1:4" ht="17.25">
      <c r="A20" s="88"/>
      <c r="B20" s="56"/>
      <c r="C20" s="88"/>
      <c r="D20" s="88"/>
    </row>
    <row r="21" spans="1:4" ht="17.25">
      <c r="A21" s="88"/>
      <c r="B21" s="56"/>
      <c r="C21" s="88"/>
      <c r="D21" s="88"/>
    </row>
    <row r="22" spans="1:4" ht="17.25">
      <c r="A22" s="88"/>
      <c r="B22" s="56"/>
      <c r="C22" s="88"/>
      <c r="D22" s="88"/>
    </row>
    <row r="23" spans="1:4" ht="17.25">
      <c r="A23" s="88"/>
      <c r="B23" s="56"/>
      <c r="C23" s="88"/>
      <c r="D23" s="88"/>
    </row>
    <row r="24" spans="1:4" ht="17.25">
      <c r="A24" s="88"/>
      <c r="B24" s="56"/>
      <c r="C24" s="88"/>
      <c r="D24" s="88"/>
    </row>
    <row r="25" spans="1:4" ht="17.25">
      <c r="A25" s="88"/>
      <c r="B25" s="56"/>
      <c r="C25" s="88"/>
      <c r="D25" s="88"/>
    </row>
    <row r="26" spans="1:4" ht="17.25">
      <c r="A26" s="88"/>
      <c r="B26" s="56"/>
      <c r="C26" s="88"/>
      <c r="D26" s="88"/>
    </row>
    <row r="27" spans="1:4" ht="17.25">
      <c r="A27" s="88"/>
      <c r="B27" s="56"/>
      <c r="C27" s="88"/>
      <c r="D27" s="8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7" sqref="C17"/>
    </sheetView>
  </sheetViews>
  <sheetFormatPr defaultColWidth="8.00390625" defaultRowHeight="14.25"/>
  <cols>
    <col min="1" max="1" width="24.5039062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308" t="s">
        <v>210</v>
      </c>
      <c r="B1" s="308"/>
      <c r="C1" s="309"/>
      <c r="D1" s="309"/>
    </row>
    <row r="2" spans="1:4" ht="15.75">
      <c r="A2" s="140"/>
      <c r="B2" s="140"/>
      <c r="C2" s="140"/>
      <c r="D2" s="140"/>
    </row>
    <row r="3" spans="1:4" ht="17.25">
      <c r="A3" s="310"/>
      <c r="B3" s="310"/>
      <c r="C3" s="310"/>
      <c r="D3" s="141"/>
    </row>
    <row r="4" spans="1:4" ht="24" customHeight="1">
      <c r="A4" s="142" t="s">
        <v>77</v>
      </c>
      <c r="B4" s="142" t="s">
        <v>78</v>
      </c>
      <c r="C4" s="131" t="s">
        <v>211</v>
      </c>
      <c r="D4" s="132" t="s">
        <v>212</v>
      </c>
    </row>
    <row r="5" spans="1:4" ht="24.75" customHeight="1">
      <c r="A5" s="143" t="s">
        <v>213</v>
      </c>
      <c r="B5" s="144" t="s">
        <v>42</v>
      </c>
      <c r="C5" s="145">
        <f>'[8]Sheet1'!B21/10000</f>
        <v>1319.8655816209596</v>
      </c>
      <c r="D5" s="146">
        <f>ROUND('[8]Sheet1'!D21,1)</f>
        <v>9.3</v>
      </c>
    </row>
    <row r="6" spans="1:4" ht="24.75" customHeight="1">
      <c r="A6" s="147" t="s">
        <v>214</v>
      </c>
      <c r="B6" s="148" t="s">
        <v>42</v>
      </c>
      <c r="C6" s="149"/>
      <c r="D6" s="150"/>
    </row>
    <row r="7" spans="1:4" ht="24.75" customHeight="1">
      <c r="A7" s="151" t="s">
        <v>215</v>
      </c>
      <c r="B7" s="148" t="s">
        <v>42</v>
      </c>
      <c r="C7" s="149">
        <f>'[8]Sheet1'!B23/10000</f>
        <v>1144.777116334504</v>
      </c>
      <c r="D7" s="150">
        <f>ROUND('[8]Sheet1'!D23,1)</f>
        <v>9.1</v>
      </c>
    </row>
    <row r="8" spans="1:4" ht="24.75" customHeight="1">
      <c r="A8" s="151" t="s">
        <v>216</v>
      </c>
      <c r="B8" s="148" t="s">
        <v>42</v>
      </c>
      <c r="C8" s="149">
        <f>'[8]Sheet1'!B24/10000</f>
        <v>175.0884652864557</v>
      </c>
      <c r="D8" s="150">
        <f>ROUND('[8]Sheet1'!D24,1)</f>
        <v>10.4</v>
      </c>
    </row>
    <row r="9" spans="1:4" ht="24.75" customHeight="1">
      <c r="A9" s="147" t="s">
        <v>217</v>
      </c>
      <c r="B9" s="148" t="s">
        <v>42</v>
      </c>
      <c r="C9" s="149"/>
      <c r="D9" s="150"/>
    </row>
    <row r="10" spans="1:4" ht="24.75" customHeight="1">
      <c r="A10" s="151" t="s">
        <v>218</v>
      </c>
      <c r="B10" s="148" t="s">
        <v>42</v>
      </c>
      <c r="C10" s="149">
        <f>'[8]Sheet1'!B26/10000</f>
        <v>1121.0466170993404</v>
      </c>
      <c r="D10" s="150">
        <f>ROUND('[8]Sheet1'!D26,1)</f>
        <v>9.2</v>
      </c>
    </row>
    <row r="11" spans="1:4" ht="24.75" customHeight="1">
      <c r="A11" s="151" t="s">
        <v>219</v>
      </c>
      <c r="B11" s="148" t="s">
        <v>42</v>
      </c>
      <c r="C11" s="149">
        <f>'[8]Sheet1'!B27/10000</f>
        <v>198.8189645216191</v>
      </c>
      <c r="D11" s="150">
        <f>ROUND('[8]Sheet1'!D27,1)</f>
        <v>9.8</v>
      </c>
    </row>
    <row r="12" spans="1:4" ht="24.75" customHeight="1">
      <c r="A12" s="152"/>
      <c r="B12" s="148"/>
      <c r="C12" s="153"/>
      <c r="D12" s="154"/>
    </row>
    <row r="13" spans="1:5" ht="24.75" customHeight="1">
      <c r="A13" s="152" t="s">
        <v>220</v>
      </c>
      <c r="B13" s="148"/>
      <c r="C13" s="155"/>
      <c r="D13" s="156"/>
      <c r="E13" s="66"/>
    </row>
    <row r="14" spans="1:4" ht="24.75" customHeight="1">
      <c r="A14" s="77" t="s">
        <v>221</v>
      </c>
      <c r="B14" s="157" t="s">
        <v>222</v>
      </c>
      <c r="C14" s="158">
        <v>5761.838666750938</v>
      </c>
      <c r="D14" s="79">
        <v>17.76175235638211</v>
      </c>
    </row>
    <row r="15" spans="1:4" ht="24.75" customHeight="1">
      <c r="A15" s="77" t="s">
        <v>223</v>
      </c>
      <c r="B15" s="157" t="s">
        <v>222</v>
      </c>
      <c r="C15" s="158">
        <v>36.95</v>
      </c>
      <c r="D15" s="79">
        <v>21.9</v>
      </c>
    </row>
    <row r="16" spans="1:4" ht="24.75" customHeight="1">
      <c r="A16" s="77" t="s">
        <v>224</v>
      </c>
      <c r="B16" s="148" t="s">
        <v>42</v>
      </c>
      <c r="C16" s="158">
        <v>567.5848499510525</v>
      </c>
      <c r="D16" s="79">
        <v>32.685259001479515</v>
      </c>
    </row>
    <row r="17" spans="1:4" ht="24.75" customHeight="1">
      <c r="A17" s="159" t="s">
        <v>225</v>
      </c>
      <c r="B17" s="160" t="s">
        <v>68</v>
      </c>
      <c r="C17" s="161">
        <v>1.47</v>
      </c>
      <c r="D17" s="82">
        <v>5.6</v>
      </c>
    </row>
    <row r="18" spans="1:4" ht="17.25">
      <c r="A18" s="127" t="s">
        <v>226</v>
      </c>
      <c r="B18" s="127"/>
      <c r="C18" s="162"/>
      <c r="D18" s="162"/>
    </row>
  </sheetData>
  <sheetProtection/>
  <mergeCells count="2">
    <mergeCell ref="A1:D1"/>
    <mergeCell ref="A3:C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5" sqref="C5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311" t="s">
        <v>227</v>
      </c>
      <c r="B1" s="311"/>
      <c r="C1" s="311"/>
    </row>
    <row r="2" spans="1:3" ht="6.75" customHeight="1">
      <c r="A2" s="128"/>
      <c r="B2" s="128"/>
      <c r="C2" s="128"/>
    </row>
    <row r="3" spans="1:3" ht="15.75" customHeight="1">
      <c r="A3" s="129"/>
      <c r="B3" s="312"/>
      <c r="C3" s="312"/>
    </row>
    <row r="4" spans="1:3" ht="32.25" customHeight="1">
      <c r="A4" s="130" t="s">
        <v>77</v>
      </c>
      <c r="B4" s="131" t="s">
        <v>228</v>
      </c>
      <c r="C4" s="132" t="s">
        <v>139</v>
      </c>
    </row>
    <row r="5" spans="1:3" ht="17.25">
      <c r="A5" s="133" t="s">
        <v>229</v>
      </c>
      <c r="B5" s="134">
        <f>'[8]Sheet1'!$B31/10000</f>
        <v>319.48362000000003</v>
      </c>
      <c r="C5" s="135">
        <f>ROUND('[8]Sheet1'!$C$31,1)</f>
        <v>6.9</v>
      </c>
    </row>
    <row r="6" spans="1:3" ht="21" customHeight="1">
      <c r="A6" s="133" t="s">
        <v>230</v>
      </c>
      <c r="B6" s="134">
        <f>'[8]Sheet1'!$B33/10000</f>
        <v>39.0803</v>
      </c>
      <c r="C6" s="136">
        <f>ROUND('[8]Sheet1'!$C33,1)</f>
        <v>12</v>
      </c>
    </row>
    <row r="7" spans="1:3" ht="21" customHeight="1">
      <c r="A7" s="133" t="s">
        <v>231</v>
      </c>
      <c r="B7" s="134">
        <f>'[8]Sheet1'!$B34/10000</f>
        <v>2.25791</v>
      </c>
      <c r="C7" s="136">
        <f>ROUND('[8]Sheet1'!$C34,1)</f>
        <v>15</v>
      </c>
    </row>
    <row r="8" spans="1:3" ht="21" customHeight="1">
      <c r="A8" s="133" t="s">
        <v>232</v>
      </c>
      <c r="B8" s="134">
        <f>'[8]Sheet1'!$B35/10000</f>
        <v>8.775889999999999</v>
      </c>
      <c r="C8" s="136">
        <f>ROUND('[8]Sheet1'!$C35,1)</f>
        <v>1.1</v>
      </c>
    </row>
    <row r="9" spans="1:3" ht="21" customHeight="1">
      <c r="A9" s="133" t="s">
        <v>233</v>
      </c>
      <c r="B9" s="134">
        <f>'[8]Sheet1'!$B36/10000</f>
        <v>33.4111</v>
      </c>
      <c r="C9" s="136">
        <f>ROUND('[8]Sheet1'!$C36,1)</f>
        <v>5.7</v>
      </c>
    </row>
    <row r="10" spans="1:3" ht="21" customHeight="1">
      <c r="A10" s="133" t="s">
        <v>234</v>
      </c>
      <c r="B10" s="134">
        <f>'[8]Sheet1'!$B37/10000</f>
        <v>1.20638</v>
      </c>
      <c r="C10" s="136">
        <f>ROUND('[8]Sheet1'!$C37,1)</f>
        <v>18.8</v>
      </c>
    </row>
    <row r="11" spans="1:3" ht="21" customHeight="1">
      <c r="A11" s="133" t="s">
        <v>235</v>
      </c>
      <c r="B11" s="134">
        <f>'[8]Sheet1'!$B38/10000</f>
        <v>6.97726</v>
      </c>
      <c r="C11" s="136">
        <f>ROUND('[8]Sheet1'!$C38,1)</f>
        <v>27.2</v>
      </c>
    </row>
    <row r="12" spans="1:3" ht="21" customHeight="1">
      <c r="A12" s="133" t="s">
        <v>236</v>
      </c>
      <c r="B12" s="134">
        <f>'[8]Sheet1'!$B39/10000</f>
        <v>14.185820000000001</v>
      </c>
      <c r="C12" s="136">
        <f>ROUND('[8]Sheet1'!$C39,1)</f>
        <v>16.6</v>
      </c>
    </row>
    <row r="13" spans="1:3" ht="21" customHeight="1">
      <c r="A13" s="133" t="s">
        <v>237</v>
      </c>
      <c r="B13" s="134">
        <f>'[8]Sheet1'!$B40/10000</f>
        <v>3.88065</v>
      </c>
      <c r="C13" s="136">
        <f>ROUND('[8]Sheet1'!$C40,1)</f>
        <v>-11.3</v>
      </c>
    </row>
    <row r="14" spans="1:3" ht="21" customHeight="1">
      <c r="A14" s="133" t="s">
        <v>238</v>
      </c>
      <c r="B14" s="134">
        <f>'[8]Sheet1'!$B41/10000</f>
        <v>0.7721899999999999</v>
      </c>
      <c r="C14" s="136">
        <f>ROUND('[8]Sheet1'!$C41,1)</f>
        <v>34.6</v>
      </c>
    </row>
    <row r="15" spans="1:3" ht="21" customHeight="1">
      <c r="A15" s="133" t="s">
        <v>239</v>
      </c>
      <c r="B15" s="134">
        <f>'[8]Sheet1'!$B42/10000</f>
        <v>0.061279999999999994</v>
      </c>
      <c r="C15" s="136">
        <f>ROUND('[8]Sheet1'!$C42,1)</f>
        <v>10.4</v>
      </c>
    </row>
    <row r="16" spans="1:3" ht="21" customHeight="1">
      <c r="A16" s="133" t="s">
        <v>240</v>
      </c>
      <c r="B16" s="134">
        <f>'[8]Sheet1'!$B43/10000</f>
        <v>0.052239999999999995</v>
      </c>
      <c r="C16" s="136">
        <f>ROUND('[8]Sheet1'!$C43,1)</f>
        <v>49.3</v>
      </c>
    </row>
    <row r="17" spans="1:3" ht="21" customHeight="1">
      <c r="A17" s="133" t="s">
        <v>241</v>
      </c>
      <c r="B17" s="134">
        <f>'[8]Sheet1'!$B44/10000</f>
        <v>16.205070000000003</v>
      </c>
      <c r="C17" s="136">
        <f>ROUND('[8]Sheet1'!$C44,1)</f>
        <v>6.8</v>
      </c>
    </row>
    <row r="18" spans="1:3" ht="21" customHeight="1">
      <c r="A18" s="133" t="s">
        <v>242</v>
      </c>
      <c r="B18" s="134">
        <f>'[8]Sheet1'!$B45/10000</f>
        <v>13.1876</v>
      </c>
      <c r="C18" s="136">
        <f>ROUND('[8]Sheet1'!$C45,1)</f>
        <v>1</v>
      </c>
    </row>
    <row r="19" spans="1:3" ht="21" customHeight="1">
      <c r="A19" s="133" t="s">
        <v>243</v>
      </c>
      <c r="B19" s="134">
        <f>'[8]Sheet1'!$B46/10000</f>
        <v>3.5077</v>
      </c>
      <c r="C19" s="136">
        <f>ROUND('[8]Sheet1'!$C46,1)</f>
        <v>18</v>
      </c>
    </row>
    <row r="20" spans="1:3" ht="21" customHeight="1">
      <c r="A20" s="133" t="s">
        <v>244</v>
      </c>
      <c r="B20" s="134">
        <f>'[8]Sheet1'!$B47/10000</f>
        <v>0.17984</v>
      </c>
      <c r="C20" s="136">
        <f>ROUND('[8]Sheet1'!$C47,1)</f>
        <v>5.8</v>
      </c>
    </row>
    <row r="21" spans="1:3" ht="21" customHeight="1">
      <c r="A21" s="133" t="s">
        <v>245</v>
      </c>
      <c r="B21" s="134">
        <f>'[8]Sheet1'!$B48/10000</f>
        <v>4.64582</v>
      </c>
      <c r="C21" s="136">
        <f>ROUND('[8]Sheet1'!$C48,1)</f>
        <v>9</v>
      </c>
    </row>
    <row r="22" spans="1:3" ht="21" customHeight="1">
      <c r="A22" s="133" t="s">
        <v>246</v>
      </c>
      <c r="B22" s="134">
        <f>'[8]Sheet1'!$B49/10000</f>
        <v>3.5122699999999996</v>
      </c>
      <c r="C22" s="136">
        <f>ROUND('[8]Sheet1'!$C49,1)</f>
        <v>12.2</v>
      </c>
    </row>
    <row r="23" spans="1:3" ht="21" customHeight="1">
      <c r="A23" s="133" t="s">
        <v>247</v>
      </c>
      <c r="B23" s="134">
        <f>'[8]Sheet1'!$B50/10000</f>
        <v>64.26764</v>
      </c>
      <c r="C23" s="136">
        <f>ROUND('[8]Sheet1'!$C50,1)</f>
        <v>8.4</v>
      </c>
    </row>
    <row r="24" spans="1:3" ht="21" customHeight="1">
      <c r="A24" s="133" t="s">
        <v>248</v>
      </c>
      <c r="B24" s="134">
        <f>'[8]Sheet1'!$B51/10000</f>
        <v>9.40778</v>
      </c>
      <c r="C24" s="136">
        <f>ROUND('[8]Sheet1'!$C51,1)</f>
        <v>18.9</v>
      </c>
    </row>
    <row r="25" spans="1:3" ht="21" customHeight="1">
      <c r="A25" s="133" t="s">
        <v>249</v>
      </c>
      <c r="B25" s="134">
        <f>'[8]Sheet1'!$B52/10000</f>
        <v>9.06465</v>
      </c>
      <c r="C25" s="136">
        <f>ROUND('[8]Sheet1'!$C52,1)</f>
        <v>10</v>
      </c>
    </row>
    <row r="26" spans="1:3" ht="21" customHeight="1">
      <c r="A26" s="133" t="s">
        <v>250</v>
      </c>
      <c r="B26" s="134">
        <f>'[8]Sheet1'!$B53/10000</f>
        <v>73.78871</v>
      </c>
      <c r="C26" s="136">
        <f>ROUND('[8]Sheet1'!$C53,1)</f>
        <v>0.5</v>
      </c>
    </row>
    <row r="27" spans="1:3" ht="21" customHeight="1">
      <c r="A27" s="133" t="s">
        <v>251</v>
      </c>
      <c r="B27" s="134">
        <f>'[8]Sheet1'!$B54/10000</f>
        <v>3.98115</v>
      </c>
      <c r="C27" s="136">
        <f>ROUND('[8]Sheet1'!$C54,1)</f>
        <v>12.9</v>
      </c>
    </row>
    <row r="28" spans="1:3" ht="21" customHeight="1">
      <c r="A28" s="137" t="s">
        <v>252</v>
      </c>
      <c r="B28" s="138">
        <f>'[8]Sheet1'!$B55/10000</f>
        <v>7.07437</v>
      </c>
      <c r="C28" s="139">
        <f>ROUND('[8]Sheet1'!$C55,1)</f>
        <v>2.9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11" sqref="F11"/>
    </sheetView>
  </sheetViews>
  <sheetFormatPr defaultColWidth="8.00390625" defaultRowHeight="14.25"/>
  <cols>
    <col min="1" max="1" width="35.50390625" style="0" customWidth="1"/>
    <col min="2" max="2" width="16.50390625" style="0" customWidth="1"/>
    <col min="3" max="3" width="12.50390625" style="0" customWidth="1"/>
    <col min="4" max="4" width="9.50390625" style="0" customWidth="1"/>
    <col min="5" max="5" width="8.75390625" style="85" bestFit="1" customWidth="1"/>
  </cols>
  <sheetData>
    <row r="1" spans="1:5" ht="24.75">
      <c r="A1" s="306" t="s">
        <v>253</v>
      </c>
      <c r="B1" s="306"/>
      <c r="C1" s="306"/>
      <c r="D1" s="115"/>
      <c r="E1" s="115"/>
    </row>
    <row r="2" spans="1:5" ht="11.25" customHeight="1">
      <c r="A2" s="67"/>
      <c r="B2" s="67"/>
      <c r="C2" s="67"/>
      <c r="D2" s="67"/>
      <c r="E2" s="116"/>
    </row>
    <row r="3" spans="1:5" ht="27.75" customHeight="1">
      <c r="A3" s="88"/>
      <c r="B3" s="313"/>
      <c r="C3" s="313"/>
      <c r="E3"/>
    </row>
    <row r="4" spans="1:5" ht="32.25" customHeight="1">
      <c r="A4" s="90" t="s">
        <v>201</v>
      </c>
      <c r="B4" s="90" t="s">
        <v>228</v>
      </c>
      <c r="C4" s="91" t="s">
        <v>139</v>
      </c>
      <c r="E4"/>
    </row>
    <row r="5" spans="1:3" s="65" customFormat="1" ht="22.5" customHeight="1">
      <c r="A5" s="117" t="s">
        <v>63</v>
      </c>
      <c r="B5" s="118">
        <f>('[9]4902oyyp_20190118145457121'!$G$7)/10000</f>
        <v>205.01891475</v>
      </c>
      <c r="C5" s="119">
        <f>'[9]4902oyyp_20190118145457121'!$H$7</f>
        <v>33.7244</v>
      </c>
    </row>
    <row r="6" spans="1:4" s="65" customFormat="1" ht="22.5" customHeight="1">
      <c r="A6" s="120" t="s">
        <v>254</v>
      </c>
      <c r="B6" s="118">
        <f>('[9]4902oyyp_20190118145457121'!$M$7)/10000</f>
        <v>100.86860185</v>
      </c>
      <c r="C6" s="121">
        <f>'[9]4902oyyp_20190118145457121'!$N$7</f>
        <v>-11.1353</v>
      </c>
      <c r="D6" s="76"/>
    </row>
    <row r="7" spans="1:3" s="65" customFormat="1" ht="22.5" customHeight="1">
      <c r="A7" s="120" t="s">
        <v>255</v>
      </c>
      <c r="B7" s="118">
        <f>('[9]4902oyyp_20190118145457121'!$S$7)/10000</f>
        <v>104.15031289999999</v>
      </c>
      <c r="C7" s="122">
        <f>'[9]4902oyyp_20190118145457121'!$T$7</f>
        <v>161.6414</v>
      </c>
    </row>
    <row r="8" spans="1:3" s="65" customFormat="1" ht="22.5" customHeight="1">
      <c r="A8" s="120" t="s">
        <v>256</v>
      </c>
      <c r="B8" s="118"/>
      <c r="C8" s="123"/>
    </row>
    <row r="9" spans="1:3" s="65" customFormat="1" ht="22.5" customHeight="1">
      <c r="A9" s="120" t="s">
        <v>257</v>
      </c>
      <c r="B9" s="118">
        <f>('[10]4902oyyp_20190118145646072'!G8)/10000</f>
        <v>197.31659233</v>
      </c>
      <c r="C9" s="122">
        <f>'[10]4902oyyp_20190118145646072'!H8</f>
        <v>31.495</v>
      </c>
    </row>
    <row r="10" spans="1:3" s="65" customFormat="1" ht="22.5" customHeight="1">
      <c r="A10" s="120" t="s">
        <v>258</v>
      </c>
      <c r="B10" s="118">
        <f>('[10]4902oyyp_20190118145646072'!G9)/10000</f>
        <v>0.26734465</v>
      </c>
      <c r="C10" s="122">
        <f>'[10]4902oyyp_20190118145646072'!H9</f>
        <v>0.0324</v>
      </c>
    </row>
    <row r="11" spans="1:3" s="65" customFormat="1" ht="22.5" customHeight="1">
      <c r="A11" s="120" t="s">
        <v>259</v>
      </c>
      <c r="B11" s="118">
        <f>('[10]4902oyyp_20190118145646072'!G10)/10000</f>
        <v>6.0714790800000005</v>
      </c>
      <c r="C11" s="122">
        <f>'[10]4902oyyp_20190118145646072'!H10</f>
        <v>304.2459</v>
      </c>
    </row>
    <row r="12" spans="1:3" s="65" customFormat="1" ht="22.5" customHeight="1">
      <c r="A12" s="120" t="s">
        <v>260</v>
      </c>
      <c r="B12" s="118">
        <f>('[10]4902oyyp_20190118145646072'!G11)/10000</f>
        <v>1.09644575</v>
      </c>
      <c r="C12" s="124">
        <v>-26.4</v>
      </c>
    </row>
    <row r="13" spans="1:3" s="65" customFormat="1" ht="22.5" customHeight="1">
      <c r="A13" s="120" t="s">
        <v>261</v>
      </c>
      <c r="B13" s="118"/>
      <c r="C13" s="123"/>
    </row>
    <row r="14" spans="1:6" ht="22.5" customHeight="1">
      <c r="A14" s="120" t="s">
        <v>262</v>
      </c>
      <c r="B14" s="118">
        <f>('[9]4902oyyp_20190118145457121'!G8)/10000</f>
        <v>191.98367421</v>
      </c>
      <c r="C14" s="123">
        <f>'[9]4902oyyp_20190118145457121'!H8</f>
        <v>32.238</v>
      </c>
      <c r="D14" s="125"/>
      <c r="E14" s="65"/>
      <c r="F14" s="65"/>
    </row>
    <row r="15" spans="1:6" ht="22.5" customHeight="1">
      <c r="A15" s="120" t="s">
        <v>263</v>
      </c>
      <c r="B15" s="118">
        <f>('[9]4902oyyp_20190118145457121'!G9)/10000</f>
        <v>0.9621401099999999</v>
      </c>
      <c r="C15" s="123">
        <f>'[9]4902oyyp_20190118145457121'!H9</f>
        <v>212.9486</v>
      </c>
      <c r="E15" s="65"/>
      <c r="F15" s="65"/>
    </row>
    <row r="16" spans="1:6" ht="22.5" customHeight="1">
      <c r="A16" s="120" t="s">
        <v>264</v>
      </c>
      <c r="B16" s="118">
        <f>('[9]4902oyyp_20190118145457121'!G10)/10000</f>
        <v>1.2611027899999998</v>
      </c>
      <c r="C16" s="123">
        <f>'[9]4902oyyp_20190118145457121'!H10</f>
        <v>-65.9067</v>
      </c>
      <c r="E16" s="65"/>
      <c r="F16" s="65"/>
    </row>
    <row r="17" spans="1:6" ht="22.5" customHeight="1">
      <c r="A17" s="120" t="s">
        <v>265</v>
      </c>
      <c r="B17" s="118">
        <f>('[9]4902oyyp_20190118145457121'!G11)/10000</f>
        <v>3.86175268</v>
      </c>
      <c r="C17" s="123">
        <f>'[9]4902oyyp_20190118145457121'!H11</f>
        <v>1209.2689</v>
      </c>
      <c r="E17" s="65"/>
      <c r="F17" s="65"/>
    </row>
    <row r="18" spans="1:6" ht="22.5" customHeight="1">
      <c r="A18" s="120" t="s">
        <v>266</v>
      </c>
      <c r="B18" s="118">
        <f>('[9]4902oyyp_20190118145457121'!G12)/10000</f>
        <v>6.896249310000001</v>
      </c>
      <c r="C18" s="123">
        <f>'[9]4902oyyp_20190118145457121'!H12</f>
        <v>80.0139</v>
      </c>
      <c r="E18" s="65"/>
      <c r="F18" s="65"/>
    </row>
    <row r="19" spans="1:5" ht="22.5" customHeight="1">
      <c r="A19" s="126" t="s">
        <v>267</v>
      </c>
      <c r="B19" s="118">
        <f>('[9]4902oyyp_20190118145457121'!G13)/10000</f>
        <v>0.0009339999999999999</v>
      </c>
      <c r="C19" s="123">
        <f>'[9]4902oyyp_20190118145457121'!$H$13</f>
        <v>-47.5222</v>
      </c>
      <c r="E19" s="65"/>
    </row>
    <row r="20" spans="1:5" ht="17.25">
      <c r="A20" s="127" t="s">
        <v>268</v>
      </c>
      <c r="B20" s="88"/>
      <c r="C20" s="88"/>
      <c r="E20"/>
    </row>
    <row r="21" ht="15.75">
      <c r="E21"/>
    </row>
  </sheetData>
  <sheetProtection/>
  <mergeCells count="2">
    <mergeCell ref="A1:C1"/>
    <mergeCell ref="B3:C3"/>
  </mergeCells>
  <printOptions horizontalCentered="1"/>
  <pageMargins left="0.59" right="0.59" top="0.71" bottom="0.98" header="0.43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4">
      <selection activeCell="D18" sqref="D18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85" customWidth="1"/>
    <col min="4" max="4" width="13.00390625" style="0" bestFit="1" customWidth="1"/>
  </cols>
  <sheetData>
    <row r="1" spans="1:4" ht="24.75">
      <c r="A1" s="306" t="s">
        <v>269</v>
      </c>
      <c r="B1" s="306"/>
      <c r="C1" s="306"/>
      <c r="D1" s="306"/>
    </row>
    <row r="2" spans="1:4" ht="15.75">
      <c r="A2" s="86"/>
      <c r="B2" s="86"/>
      <c r="C2" s="86"/>
      <c r="D2" s="87"/>
    </row>
    <row r="3" spans="1:4" ht="17.25">
      <c r="A3" s="88"/>
      <c r="B3" s="88"/>
      <c r="C3" s="88"/>
      <c r="D3" s="89" t="s">
        <v>270</v>
      </c>
    </row>
    <row r="4" spans="1:4" ht="26.25" customHeight="1">
      <c r="A4" s="90" t="s">
        <v>271</v>
      </c>
      <c r="B4" s="90" t="s">
        <v>272</v>
      </c>
      <c r="C4" s="90" t="s">
        <v>273</v>
      </c>
      <c r="D4" s="91" t="s">
        <v>212</v>
      </c>
    </row>
    <row r="5" spans="1:5" s="84" customFormat="1" ht="26.25" customHeight="1">
      <c r="A5" s="92" t="s">
        <v>274</v>
      </c>
      <c r="B5" s="93">
        <f>'[1]Sheet2'!B6/10000</f>
        <v>38.1204</v>
      </c>
      <c r="C5" s="94">
        <f>'[1]Sheet2'!C6/10000</f>
        <v>339.1766</v>
      </c>
      <c r="D5" s="95">
        <f>ROUND('[1]Sheet2'!$E6,1)</f>
        <v>6.6</v>
      </c>
      <c r="E5" s="96"/>
    </row>
    <row r="6" spans="1:5" ht="26.25" customHeight="1">
      <c r="A6" s="97" t="s">
        <v>275</v>
      </c>
      <c r="B6" s="98">
        <f>'[1]Sheet2'!B7/10000</f>
        <v>28.3142</v>
      </c>
      <c r="C6" s="99">
        <f>'[1]Sheet2'!C7/10000</f>
        <v>285.3755</v>
      </c>
      <c r="D6" s="100">
        <f>ROUND('[1]Sheet2'!$E7,1)</f>
        <v>17.2</v>
      </c>
      <c r="E6" s="96"/>
    </row>
    <row r="7" spans="1:5" ht="26.25" customHeight="1">
      <c r="A7" s="97" t="s">
        <v>276</v>
      </c>
      <c r="B7" s="98">
        <f>'[1]Sheet2'!B8/10000</f>
        <v>9.8062</v>
      </c>
      <c r="C7" s="99">
        <f>'[1]Sheet2'!C8/10000</f>
        <v>53.8011</v>
      </c>
      <c r="D7" s="100">
        <f>ROUND('[1]Sheet2'!$E8,1)</f>
        <v>-27.9</v>
      </c>
      <c r="E7" s="96"/>
    </row>
    <row r="8" spans="1:5" ht="26.25" customHeight="1">
      <c r="A8" s="97" t="s">
        <v>277</v>
      </c>
      <c r="B8" s="98">
        <f>'[1]Sheet2'!B9/10000</f>
        <v>18.4334</v>
      </c>
      <c r="C8" s="99">
        <f>'[1]Sheet2'!C9/10000</f>
        <v>143.8908</v>
      </c>
      <c r="D8" s="100">
        <f>ROUND('[1]Sheet2'!$E9,1)</f>
        <v>-5.4</v>
      </c>
      <c r="E8" s="96"/>
    </row>
    <row r="9" spans="1:5" ht="26.25" customHeight="1">
      <c r="A9" s="97" t="s">
        <v>275</v>
      </c>
      <c r="B9" s="98">
        <f>'[1]Sheet2'!B10/10000</f>
        <v>8.8199</v>
      </c>
      <c r="C9" s="99">
        <f>'[1]Sheet2'!C10/10000</f>
        <v>91.7473</v>
      </c>
      <c r="D9" s="100">
        <f>ROUND('[1]Sheet2'!$E10,1)</f>
        <v>16.2</v>
      </c>
      <c r="E9" s="96"/>
    </row>
    <row r="10" spans="1:5" ht="26.25" customHeight="1">
      <c r="A10" s="101" t="s">
        <v>278</v>
      </c>
      <c r="B10" s="98">
        <f>'[1]Sheet2'!B11/10000</f>
        <v>17.7523</v>
      </c>
      <c r="C10" s="99">
        <f>'[1]Sheet2'!C11/10000</f>
        <v>175.49</v>
      </c>
      <c r="D10" s="100">
        <f>ROUND('[1]Sheet2'!$E11,1)</f>
        <v>17.5</v>
      </c>
      <c r="E10" s="96"/>
    </row>
    <row r="11" spans="1:5" s="84" customFormat="1" ht="26.25" customHeight="1">
      <c r="A11" s="102" t="s">
        <v>279</v>
      </c>
      <c r="B11" s="103">
        <f>'[1]Sheet2'!B12/10000</f>
        <v>87.9397</v>
      </c>
      <c r="C11" s="104">
        <f>'[1]Sheet2'!C12/10000</f>
        <v>536.6785</v>
      </c>
      <c r="D11" s="105">
        <f>ROUND('[1]Sheet2'!$E12,1)</f>
        <v>9.7</v>
      </c>
      <c r="E11" s="96"/>
    </row>
    <row r="12" spans="1:4" ht="26.25" customHeight="1">
      <c r="A12" s="90" t="s">
        <v>280</v>
      </c>
      <c r="B12" s="106" t="s">
        <v>281</v>
      </c>
      <c r="C12" s="107" t="s">
        <v>282</v>
      </c>
      <c r="D12" s="108" t="s">
        <v>283</v>
      </c>
    </row>
    <row r="13" spans="1:4" ht="26.25" customHeight="1">
      <c r="A13" s="109" t="s">
        <v>284</v>
      </c>
      <c r="B13" s="110">
        <f>'[3]Sheet1'!C6/10000</f>
        <v>2722.6683109655</v>
      </c>
      <c r="C13" s="111">
        <f>'[3]Sheet1'!D6/10000</f>
        <v>2600.1664502949</v>
      </c>
      <c r="D13" s="112">
        <f>ROUND('[3]Sheet1'!F6,1)</f>
        <v>4.7</v>
      </c>
    </row>
    <row r="14" spans="1:4" ht="26.25" customHeight="1">
      <c r="A14" s="97" t="s">
        <v>285</v>
      </c>
      <c r="B14" s="98">
        <f>'[3]Sheet1'!C7/10000</f>
        <v>1516.4954708643002</v>
      </c>
      <c r="C14" s="99">
        <f>'[3]Sheet1'!D7/10000</f>
        <v>1440.9207269038</v>
      </c>
      <c r="D14" s="100">
        <f>ROUND('[3]Sheet1'!F7,1)</f>
        <v>5.3</v>
      </c>
    </row>
    <row r="15" spans="1:4" ht="26.25" customHeight="1">
      <c r="A15" s="97" t="s">
        <v>286</v>
      </c>
      <c r="B15" s="98">
        <f>'[3]Sheet1'!C8/10000</f>
        <v>565.519309774</v>
      </c>
      <c r="C15" s="99">
        <f>'[3]Sheet1'!D8/10000</f>
        <v>661.2433098492</v>
      </c>
      <c r="D15" s="100">
        <f>ROUND('[3]Sheet1'!F8,1)</f>
        <v>-14.5</v>
      </c>
    </row>
    <row r="16" spans="1:4" ht="26.25" customHeight="1">
      <c r="A16" s="97" t="s">
        <v>287</v>
      </c>
      <c r="B16" s="98">
        <f>'[3]Sheet1'!C9/10000</f>
        <v>636.9334975593</v>
      </c>
      <c r="C16" s="99">
        <f>'[3]Sheet1'!D9/10000</f>
        <v>493.42561840220003</v>
      </c>
      <c r="D16" s="100">
        <f>ROUND('[3]Sheet1'!F9,1)</f>
        <v>29.1</v>
      </c>
    </row>
    <row r="17" spans="1:4" ht="26.25" customHeight="1">
      <c r="A17" s="97" t="s">
        <v>288</v>
      </c>
      <c r="B17" s="98">
        <f>'[3]Sheet1'!C10/10000</f>
        <v>3.0132665042</v>
      </c>
      <c r="C17" s="99">
        <f>'[3]Sheet1'!D10/10000</f>
        <v>3.7877670791999996</v>
      </c>
      <c r="D17" s="100">
        <f>ROUND('[3]Sheet1'!F10,1)</f>
        <v>-20.4</v>
      </c>
    </row>
    <row r="18" spans="1:4" ht="26.25" customHeight="1">
      <c r="A18" s="92" t="s">
        <v>289</v>
      </c>
      <c r="B18" s="110">
        <f>'[3]Sheet1'!C11/10000</f>
        <v>1645.2374899922</v>
      </c>
      <c r="C18" s="111">
        <f>'[3]Sheet1'!D11/10000</f>
        <v>1318.2636928703</v>
      </c>
      <c r="D18" s="112">
        <f>ROUND('[3]Sheet1'!F11,1)</f>
        <v>24.8</v>
      </c>
    </row>
    <row r="19" spans="1:4" ht="26.25" customHeight="1">
      <c r="A19" s="97" t="s">
        <v>290</v>
      </c>
      <c r="B19" s="98">
        <f>'[3]Sheet1'!C12/10000</f>
        <v>379.3238036634</v>
      </c>
      <c r="C19" s="99">
        <f>'[3]Sheet1'!D12/10000</f>
        <v>354.07486268869997</v>
      </c>
      <c r="D19" s="100">
        <f>ROUND('[3]Sheet1'!F12,1)</f>
        <v>7.1</v>
      </c>
    </row>
    <row r="20" spans="1:4" ht="26.25" customHeight="1">
      <c r="A20" s="113" t="s">
        <v>291</v>
      </c>
      <c r="B20" s="103">
        <f>'[3]Sheet1'!C13/10000</f>
        <v>1251.7227963789999</v>
      </c>
      <c r="C20" s="104">
        <f>'[3]Sheet1'!D13/10000</f>
        <v>951.8766998441001</v>
      </c>
      <c r="D20" s="105">
        <f>ROUND('[3]Sheet1'!F13,1)</f>
        <v>31.5</v>
      </c>
    </row>
    <row r="21" spans="1:4" ht="17.25">
      <c r="A21" s="83" t="s">
        <v>292</v>
      </c>
      <c r="B21" s="88"/>
      <c r="C21" s="88"/>
      <c r="D21" s="114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7" sqref="F7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66" bestFit="1" customWidth="1"/>
  </cols>
  <sheetData>
    <row r="1" spans="1:4" ht="24.75">
      <c r="A1" s="306" t="s">
        <v>293</v>
      </c>
      <c r="B1" s="306"/>
      <c r="C1" s="306"/>
      <c r="D1" s="306"/>
    </row>
    <row r="3" spans="1:4" ht="17.25">
      <c r="A3" s="56"/>
      <c r="B3" s="314" t="s">
        <v>294</v>
      </c>
      <c r="C3" s="314"/>
      <c r="D3" s="314"/>
    </row>
    <row r="4" spans="1:5" s="64" customFormat="1" ht="35.25">
      <c r="A4" s="68" t="s">
        <v>295</v>
      </c>
      <c r="B4" s="69" t="s">
        <v>296</v>
      </c>
      <c r="C4" s="70" t="s">
        <v>297</v>
      </c>
      <c r="D4" s="71" t="s">
        <v>298</v>
      </c>
      <c r="E4" s="72"/>
    </row>
    <row r="5" spans="1:6" s="65" customFormat="1" ht="26.25" customHeight="1">
      <c r="A5" s="73" t="s">
        <v>299</v>
      </c>
      <c r="B5" s="74">
        <f>'[11]Sheet1'!C11</f>
        <v>99.82754748</v>
      </c>
      <c r="C5" s="75">
        <f>'[11]Sheet1'!D11</f>
        <v>101.64147104</v>
      </c>
      <c r="D5" s="75">
        <f>'[11]Sheet1'!$E$11</f>
        <v>101.64879015</v>
      </c>
      <c r="E5" s="76"/>
      <c r="F5" s="76"/>
    </row>
    <row r="6" spans="1:5" s="65" customFormat="1" ht="26.25" customHeight="1">
      <c r="A6" s="77" t="s">
        <v>300</v>
      </c>
      <c r="B6" s="78">
        <f>'[11]Sheet1'!C12</f>
        <v>100.32974284</v>
      </c>
      <c r="C6" s="79">
        <f>'[11]Sheet1'!D12</f>
        <v>101.0742463</v>
      </c>
      <c r="D6" s="79">
        <f>'[11]Sheet1'!$E$12</f>
        <v>101.4019561</v>
      </c>
      <c r="E6" s="76"/>
    </row>
    <row r="7" spans="1:5" s="65" customFormat="1" ht="26.25" customHeight="1">
      <c r="A7" s="77" t="s">
        <v>301</v>
      </c>
      <c r="B7" s="78">
        <f>'[11]Sheet1'!C19</f>
        <v>100</v>
      </c>
      <c r="C7" s="79">
        <f>'[11]Sheet1'!D19</f>
        <v>100.92540939</v>
      </c>
      <c r="D7" s="79">
        <f>'[11]Sheet1'!E19</f>
        <v>100.693469</v>
      </c>
      <c r="E7" s="76"/>
    </row>
    <row r="8" spans="1:5" s="65" customFormat="1" ht="26.25" customHeight="1">
      <c r="A8" s="77" t="s">
        <v>302</v>
      </c>
      <c r="B8" s="78">
        <f>'[11]Sheet1'!C20</f>
        <v>100.06859691</v>
      </c>
      <c r="C8" s="79">
        <f>'[11]Sheet1'!D20</f>
        <v>104.47754139</v>
      </c>
      <c r="D8" s="79">
        <f>'[11]Sheet1'!E20</f>
        <v>103.13938021</v>
      </c>
      <c r="E8" s="76"/>
    </row>
    <row r="9" spans="1:5" s="65" customFormat="1" ht="26.25" customHeight="1">
      <c r="A9" s="77" t="s">
        <v>303</v>
      </c>
      <c r="B9" s="78">
        <f>'[11]Sheet1'!C21</f>
        <v>99.73656331</v>
      </c>
      <c r="C9" s="79">
        <f>'[11]Sheet1'!D21</f>
        <v>100.43491882</v>
      </c>
      <c r="D9" s="79">
        <f>'[11]Sheet1'!E21</f>
        <v>100.51576416</v>
      </c>
      <c r="E9" s="76"/>
    </row>
    <row r="10" spans="1:5" s="65" customFormat="1" ht="26.25" customHeight="1">
      <c r="A10" s="77" t="s">
        <v>304</v>
      </c>
      <c r="B10" s="78">
        <f>'[11]Sheet1'!C22</f>
        <v>97.84815836</v>
      </c>
      <c r="C10" s="79">
        <f>'[11]Sheet1'!D22</f>
        <v>100.3556505</v>
      </c>
      <c r="D10" s="79">
        <f>'[11]Sheet1'!E22</f>
        <v>102.59486462</v>
      </c>
      <c r="E10" s="76"/>
    </row>
    <row r="11" spans="1:5" s="65" customFormat="1" ht="26.25" customHeight="1">
      <c r="A11" s="77" t="s">
        <v>305</v>
      </c>
      <c r="B11" s="78">
        <f>'[11]Sheet1'!C23</f>
        <v>100.01533504</v>
      </c>
      <c r="C11" s="79">
        <f>'[11]Sheet1'!D23</f>
        <v>101.14773902</v>
      </c>
      <c r="D11" s="79">
        <f>'[11]Sheet1'!E23</f>
        <v>100.48295833</v>
      </c>
      <c r="E11" s="76"/>
    </row>
    <row r="12" spans="1:5" s="65" customFormat="1" ht="26.25" customHeight="1">
      <c r="A12" s="77" t="s">
        <v>306</v>
      </c>
      <c r="B12" s="78">
        <f>'[11]Sheet1'!C24</f>
        <v>100</v>
      </c>
      <c r="C12" s="79">
        <f>'[11]Sheet1'!D24</f>
        <v>101.50581292</v>
      </c>
      <c r="D12" s="79">
        <f>'[11]Sheet1'!E24</f>
        <v>101.67717273</v>
      </c>
      <c r="E12" s="76"/>
    </row>
    <row r="13" spans="1:5" s="65" customFormat="1" ht="26.25" customHeight="1">
      <c r="A13" s="77" t="s">
        <v>307</v>
      </c>
      <c r="B13" s="78">
        <f>'[11]Sheet1'!C25</f>
        <v>100.22372329</v>
      </c>
      <c r="C13" s="79">
        <f>'[11]Sheet1'!D25</f>
        <v>100.16801229</v>
      </c>
      <c r="D13" s="79">
        <f>'[11]Sheet1'!E25</f>
        <v>99.33426178</v>
      </c>
      <c r="E13" s="76"/>
    </row>
    <row r="14" spans="1:5" s="65" customFormat="1" ht="26.25" customHeight="1">
      <c r="A14" s="80" t="s">
        <v>308</v>
      </c>
      <c r="B14" s="81">
        <f>'[11]Sheet1'!C26</f>
        <v>99.43315025</v>
      </c>
      <c r="C14" s="82">
        <f>'[11]Sheet1'!D26</f>
        <v>100.98529821</v>
      </c>
      <c r="D14" s="82">
        <f>'[11]Sheet1'!E26</f>
        <v>101.97780742</v>
      </c>
      <c r="E14" s="76"/>
    </row>
    <row r="15" ht="15.75">
      <c r="A15" s="83" t="s">
        <v>309</v>
      </c>
    </row>
  </sheetData>
  <sheetProtection/>
  <mergeCells count="2">
    <mergeCell ref="A1:D1"/>
    <mergeCell ref="B3:D3"/>
  </mergeCells>
  <printOptions horizontalCentered="1"/>
  <pageMargins left="0.75" right="0.75" top="0.83" bottom="0.98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K10" sqref="K10"/>
    </sheetView>
  </sheetViews>
  <sheetFormatPr defaultColWidth="9.00390625" defaultRowHeight="14.25"/>
  <cols>
    <col min="1" max="1" width="18.50390625" style="53" customWidth="1"/>
    <col min="2" max="2" width="11.50390625" style="0" customWidth="1"/>
    <col min="3" max="4" width="7.625" style="20" customWidth="1"/>
    <col min="5" max="5" width="11.00390625" style="0" customWidth="1"/>
    <col min="6" max="6" width="8.875" style="20" customWidth="1"/>
    <col min="7" max="7" width="12.875" style="0" customWidth="1"/>
    <col min="8" max="8" width="7.75390625" style="20" customWidth="1"/>
    <col min="9" max="9" width="11.00390625" style="0" customWidth="1"/>
    <col min="10" max="10" width="7.50390625" style="20" customWidth="1"/>
    <col min="11" max="11" width="8.625" style="0" bestFit="1" customWidth="1"/>
    <col min="12" max="12" width="8.875" style="0" bestFit="1" customWidth="1"/>
    <col min="13" max="13" width="8.00390625" style="0" bestFit="1" customWidth="1"/>
    <col min="14" max="14" width="8.875" style="0" bestFit="1" customWidth="1"/>
    <col min="15" max="15" width="8.00390625" style="0" bestFit="1" customWidth="1"/>
  </cols>
  <sheetData>
    <row r="1" spans="1:10" ht="24.75">
      <c r="A1" s="315" t="s">
        <v>310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ht="17.25">
      <c r="A2" s="54"/>
      <c r="B2" s="55"/>
      <c r="C2" s="56"/>
      <c r="D2" s="56"/>
      <c r="E2" s="55"/>
      <c r="F2" s="56"/>
      <c r="G2" s="55"/>
      <c r="H2" s="56"/>
      <c r="I2" s="316" t="s">
        <v>311</v>
      </c>
      <c r="J2" s="316"/>
    </row>
    <row r="3" spans="1:10" ht="25.5" customHeight="1">
      <c r="A3" s="319"/>
      <c r="B3" s="317" t="s">
        <v>6</v>
      </c>
      <c r="C3" s="317"/>
      <c r="D3" s="317"/>
      <c r="E3" s="317" t="s">
        <v>312</v>
      </c>
      <c r="F3" s="317"/>
      <c r="G3" s="317" t="s">
        <v>313</v>
      </c>
      <c r="H3" s="317"/>
      <c r="I3" s="317" t="s">
        <v>314</v>
      </c>
      <c r="J3" s="318"/>
    </row>
    <row r="4" spans="1:10" ht="25.5" customHeight="1">
      <c r="A4" s="319"/>
      <c r="B4" s="31" t="s">
        <v>39</v>
      </c>
      <c r="C4" s="29" t="s">
        <v>212</v>
      </c>
      <c r="D4" s="29" t="s">
        <v>315</v>
      </c>
      <c r="E4" s="31" t="s">
        <v>39</v>
      </c>
      <c r="F4" s="29" t="s">
        <v>212</v>
      </c>
      <c r="G4" s="31" t="s">
        <v>39</v>
      </c>
      <c r="H4" s="29" t="s">
        <v>212</v>
      </c>
      <c r="I4" s="31" t="s">
        <v>39</v>
      </c>
      <c r="J4" s="43" t="s">
        <v>212</v>
      </c>
    </row>
    <row r="5" spans="1:15" ht="27" customHeight="1">
      <c r="A5" s="32" t="s">
        <v>140</v>
      </c>
      <c r="B5" s="58">
        <v>3411.0068</v>
      </c>
      <c r="C5" s="59">
        <v>8.3</v>
      </c>
      <c r="D5" s="59" t="s">
        <v>54</v>
      </c>
      <c r="E5" s="58">
        <v>319.9104</v>
      </c>
      <c r="F5" s="59">
        <v>3.27</v>
      </c>
      <c r="G5" s="58">
        <v>1424.3381</v>
      </c>
      <c r="H5" s="59">
        <v>7.7</v>
      </c>
      <c r="I5" s="58">
        <v>1666.7583</v>
      </c>
      <c r="J5" s="62">
        <v>9.96</v>
      </c>
      <c r="K5" s="63"/>
      <c r="L5" s="63"/>
      <c r="M5" s="63"/>
      <c r="N5" s="63"/>
      <c r="O5" s="63"/>
    </row>
    <row r="6" spans="1:15" ht="27" customHeight="1">
      <c r="A6" s="35" t="s">
        <v>316</v>
      </c>
      <c r="B6" s="58">
        <v>659.7931</v>
      </c>
      <c r="C6" s="59">
        <v>8.2</v>
      </c>
      <c r="D6" s="60">
        <v>6</v>
      </c>
      <c r="E6" s="58">
        <v>4.8898</v>
      </c>
      <c r="F6" s="59">
        <v>3.4</v>
      </c>
      <c r="G6" s="58">
        <v>119.8588</v>
      </c>
      <c r="H6" s="59">
        <v>4.8</v>
      </c>
      <c r="I6" s="58">
        <v>535.0445</v>
      </c>
      <c r="J6" s="62">
        <v>8.8</v>
      </c>
      <c r="K6" s="63"/>
      <c r="O6" s="63"/>
    </row>
    <row r="7" spans="1:15" ht="27" customHeight="1">
      <c r="A7" s="35" t="s">
        <v>143</v>
      </c>
      <c r="B7" s="58">
        <v>328.4341</v>
      </c>
      <c r="C7" s="59">
        <v>8.044</v>
      </c>
      <c r="D7" s="60">
        <v>10</v>
      </c>
      <c r="E7" s="58">
        <v>8.4349</v>
      </c>
      <c r="F7" s="59">
        <v>3.47</v>
      </c>
      <c r="G7" s="58">
        <v>240.3751</v>
      </c>
      <c r="H7" s="59">
        <v>8.33</v>
      </c>
      <c r="I7" s="58">
        <v>79.6241</v>
      </c>
      <c r="J7" s="62">
        <v>7.63</v>
      </c>
      <c r="K7" s="63"/>
      <c r="O7" s="63"/>
    </row>
    <row r="8" spans="1:16" ht="27" customHeight="1">
      <c r="A8" s="35" t="s">
        <v>144</v>
      </c>
      <c r="B8" s="58">
        <v>143.5312</v>
      </c>
      <c r="C8" s="59">
        <v>8.2</v>
      </c>
      <c r="D8" s="60">
        <v>6</v>
      </c>
      <c r="E8" s="58">
        <v>25.9852</v>
      </c>
      <c r="F8" s="59">
        <v>3.368</v>
      </c>
      <c r="G8" s="58">
        <v>56.3729</v>
      </c>
      <c r="H8" s="59">
        <v>7.503</v>
      </c>
      <c r="I8" s="58">
        <v>61.1731</v>
      </c>
      <c r="J8" s="62">
        <v>8.885</v>
      </c>
      <c r="K8" s="63"/>
      <c r="O8" s="63"/>
      <c r="P8" s="63"/>
    </row>
    <row r="9" spans="1:15" ht="27" customHeight="1">
      <c r="A9" s="35" t="s">
        <v>145</v>
      </c>
      <c r="B9" s="58">
        <v>327.9816</v>
      </c>
      <c r="C9" s="59">
        <v>8.3</v>
      </c>
      <c r="D9" s="60">
        <v>3</v>
      </c>
      <c r="E9" s="58">
        <v>46.5545</v>
      </c>
      <c r="F9" s="59">
        <v>3.2</v>
      </c>
      <c r="G9" s="58">
        <v>150.8152</v>
      </c>
      <c r="H9" s="59">
        <v>8.5</v>
      </c>
      <c r="I9" s="58">
        <v>130.6119</v>
      </c>
      <c r="J9" s="62">
        <v>10</v>
      </c>
      <c r="K9" s="63"/>
      <c r="O9" s="63"/>
    </row>
    <row r="10" spans="1:15" ht="27" customHeight="1">
      <c r="A10" s="35" t="s">
        <v>146</v>
      </c>
      <c r="B10" s="58">
        <v>344.3698</v>
      </c>
      <c r="C10" s="59">
        <v>8.3</v>
      </c>
      <c r="D10" s="60">
        <v>3</v>
      </c>
      <c r="E10" s="58">
        <v>62.9934</v>
      </c>
      <c r="F10" s="59">
        <v>3.1</v>
      </c>
      <c r="G10" s="58">
        <v>148.839</v>
      </c>
      <c r="H10" s="59">
        <v>8</v>
      </c>
      <c r="I10" s="58">
        <v>132.5374</v>
      </c>
      <c r="J10" s="62">
        <v>11.4</v>
      </c>
      <c r="K10" s="63"/>
      <c r="O10" s="63"/>
    </row>
    <row r="11" spans="1:15" ht="27" customHeight="1">
      <c r="A11" s="35" t="s">
        <v>147</v>
      </c>
      <c r="B11" s="58">
        <v>331.826</v>
      </c>
      <c r="C11" s="59">
        <v>5.547</v>
      </c>
      <c r="D11" s="60">
        <v>12</v>
      </c>
      <c r="E11" s="58">
        <v>49.2794</v>
      </c>
      <c r="F11" s="59">
        <v>3.1</v>
      </c>
      <c r="G11" s="58">
        <v>152.2046</v>
      </c>
      <c r="H11" s="59">
        <v>1.8</v>
      </c>
      <c r="I11" s="58">
        <v>130.342</v>
      </c>
      <c r="J11" s="62">
        <v>11</v>
      </c>
      <c r="K11" s="63"/>
      <c r="O11" s="63"/>
    </row>
    <row r="12" spans="1:15" ht="27" customHeight="1">
      <c r="A12" s="35" t="s">
        <v>148</v>
      </c>
      <c r="B12" s="58">
        <v>286.6126</v>
      </c>
      <c r="C12" s="59">
        <v>8.7</v>
      </c>
      <c r="D12" s="60">
        <v>1</v>
      </c>
      <c r="E12" s="58">
        <v>41.9622</v>
      </c>
      <c r="F12" s="59">
        <v>3.6</v>
      </c>
      <c r="G12" s="58">
        <v>121.063</v>
      </c>
      <c r="H12" s="59">
        <v>8.9</v>
      </c>
      <c r="I12" s="58">
        <v>123.5874</v>
      </c>
      <c r="J12" s="62">
        <v>10.5</v>
      </c>
      <c r="K12" s="63"/>
      <c r="O12" s="63"/>
    </row>
    <row r="13" spans="1:15" ht="27" customHeight="1">
      <c r="A13" s="35" t="s">
        <v>149</v>
      </c>
      <c r="B13" s="58">
        <v>377.8603</v>
      </c>
      <c r="C13" s="59">
        <v>8.2</v>
      </c>
      <c r="D13" s="60">
        <v>6</v>
      </c>
      <c r="E13" s="58">
        <v>36.9604</v>
      </c>
      <c r="F13" s="59">
        <v>3.4</v>
      </c>
      <c r="G13" s="58">
        <v>199.5354</v>
      </c>
      <c r="H13" s="59">
        <v>7.2</v>
      </c>
      <c r="I13" s="58">
        <v>141.3645</v>
      </c>
      <c r="J13" s="62">
        <v>9.5</v>
      </c>
      <c r="K13" s="63"/>
      <c r="O13" s="63"/>
    </row>
    <row r="14" spans="1:15" ht="27" customHeight="1">
      <c r="A14" s="35" t="s">
        <v>150</v>
      </c>
      <c r="B14" s="58">
        <v>266.5783</v>
      </c>
      <c r="C14" s="59">
        <v>7.451</v>
      </c>
      <c r="D14" s="60">
        <v>11</v>
      </c>
      <c r="E14" s="58">
        <v>27.9821</v>
      </c>
      <c r="F14" s="59">
        <v>3.1</v>
      </c>
      <c r="G14" s="58">
        <v>126.9051</v>
      </c>
      <c r="H14" s="59">
        <v>7.4</v>
      </c>
      <c r="I14" s="58">
        <v>111.6911</v>
      </c>
      <c r="J14" s="62">
        <v>9.9</v>
      </c>
      <c r="K14" s="63"/>
      <c r="O14" s="63"/>
    </row>
    <row r="15" spans="1:15" ht="31.5" customHeight="1">
      <c r="A15" s="35" t="s">
        <v>317</v>
      </c>
      <c r="B15" s="58">
        <v>227.5846</v>
      </c>
      <c r="C15" s="59">
        <v>8.401</v>
      </c>
      <c r="D15" s="60">
        <v>2</v>
      </c>
      <c r="E15" s="58">
        <v>4.9034</v>
      </c>
      <c r="F15" s="59">
        <v>3.5</v>
      </c>
      <c r="G15" s="58">
        <v>145.5217</v>
      </c>
      <c r="H15" s="59">
        <v>7.4</v>
      </c>
      <c r="I15" s="58">
        <v>77.1595</v>
      </c>
      <c r="J15" s="62">
        <v>10.9</v>
      </c>
      <c r="K15" s="63"/>
      <c r="O15" s="63"/>
    </row>
    <row r="16" spans="1:15" ht="27" customHeight="1">
      <c r="A16" s="35" t="s">
        <v>318</v>
      </c>
      <c r="B16" s="58">
        <v>82.72</v>
      </c>
      <c r="C16" s="59">
        <v>8.3</v>
      </c>
      <c r="D16" s="60">
        <v>3</v>
      </c>
      <c r="E16" s="58">
        <v>0.5575</v>
      </c>
      <c r="F16" s="59">
        <v>3.5</v>
      </c>
      <c r="G16" s="58">
        <v>2.9745</v>
      </c>
      <c r="H16" s="59">
        <v>4.9</v>
      </c>
      <c r="I16" s="58">
        <v>79.188</v>
      </c>
      <c r="J16" s="62">
        <v>9</v>
      </c>
      <c r="K16" s="63"/>
      <c r="O16" s="63"/>
    </row>
    <row r="17" spans="1:15" ht="27" customHeight="1">
      <c r="A17" s="35" t="s">
        <v>151</v>
      </c>
      <c r="B17" s="58">
        <v>86.3319</v>
      </c>
      <c r="C17" s="59">
        <v>8.2</v>
      </c>
      <c r="D17" s="60">
        <v>6</v>
      </c>
      <c r="E17" s="58">
        <v>9.4076</v>
      </c>
      <c r="F17" s="59">
        <v>3.4</v>
      </c>
      <c r="G17" s="58">
        <v>42.6331</v>
      </c>
      <c r="H17" s="59">
        <v>8.5</v>
      </c>
      <c r="I17" s="58">
        <v>34.2912</v>
      </c>
      <c r="J17" s="62">
        <v>9.5</v>
      </c>
      <c r="K17" s="63"/>
      <c r="O17" s="63"/>
    </row>
    <row r="18" spans="1:7" ht="15.75">
      <c r="A18" s="53" t="s">
        <v>319</v>
      </c>
      <c r="G18" s="61"/>
    </row>
  </sheetData>
  <sheetProtection/>
  <mergeCells count="7">
    <mergeCell ref="A1:J1"/>
    <mergeCell ref="I2:J2"/>
    <mergeCell ref="B3:D3"/>
    <mergeCell ref="E3:F3"/>
    <mergeCell ref="G3:H3"/>
    <mergeCell ref="I3:J3"/>
    <mergeCell ref="A3:A4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="70" zoomScaleNormal="70" zoomScalePageLayoutView="0" workbookViewId="0" topLeftCell="A1">
      <selection activeCell="C11" sqref="C11"/>
    </sheetView>
  </sheetViews>
  <sheetFormatPr defaultColWidth="8.00390625" defaultRowHeight="14.25"/>
  <cols>
    <col min="1" max="1" width="14.875" style="20" customWidth="1"/>
    <col min="2" max="2" width="10.125" style="21" customWidth="1"/>
    <col min="3" max="3" width="8.75390625" style="21" customWidth="1"/>
    <col min="4" max="4" width="8.875" style="22" customWidth="1"/>
    <col min="5" max="5" width="7.125" style="22" customWidth="1"/>
    <col min="6" max="6" width="11.00390625" style="23" customWidth="1"/>
    <col min="7" max="7" width="7.25390625" style="22" customWidth="1"/>
    <col min="8" max="8" width="6.75390625" style="22" customWidth="1"/>
    <col min="9" max="9" width="11.125" style="23" customWidth="1"/>
    <col min="10" max="11" width="7.50390625" style="22" customWidth="1"/>
    <col min="12" max="12" width="11.00390625" style="23" customWidth="1"/>
    <col min="13" max="13" width="7.50390625" style="24" customWidth="1"/>
    <col min="14" max="14" width="6.50390625" style="24" customWidth="1"/>
    <col min="15" max="15" width="10.25390625" style="0" bestFit="1" customWidth="1"/>
    <col min="16" max="16" width="8.00390625" style="0" customWidth="1"/>
    <col min="17" max="17" width="6.75390625" style="0" bestFit="1" customWidth="1"/>
    <col min="18" max="18" width="10.25390625" style="0" bestFit="1" customWidth="1"/>
    <col min="19" max="19" width="8.00390625" style="0" customWidth="1"/>
    <col min="20" max="20" width="6.75390625" style="0" bestFit="1" customWidth="1"/>
  </cols>
  <sheetData>
    <row r="1" spans="1:20" ht="33" customHeight="1">
      <c r="A1" s="320" t="s">
        <v>320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</row>
    <row r="2" spans="1:14" s="17" customFormat="1" ht="26.25" customHeight="1">
      <c r="A2" s="25"/>
      <c r="B2" s="26"/>
      <c r="C2" s="26"/>
      <c r="D2" s="27"/>
      <c r="E2" s="27"/>
      <c r="F2" s="321"/>
      <c r="G2" s="321"/>
      <c r="H2" s="28"/>
      <c r="I2" s="40"/>
      <c r="J2" s="41"/>
      <c r="K2" s="41"/>
      <c r="L2" s="322"/>
      <c r="M2" s="322"/>
      <c r="N2" s="42"/>
    </row>
    <row r="3" spans="1:20" s="18" customFormat="1" ht="39" customHeight="1">
      <c r="A3" s="330"/>
      <c r="B3" s="323" t="s">
        <v>321</v>
      </c>
      <c r="C3" s="323"/>
      <c r="D3" s="324" t="s">
        <v>55</v>
      </c>
      <c r="E3" s="324"/>
      <c r="F3" s="324" t="s">
        <v>62</v>
      </c>
      <c r="G3" s="324"/>
      <c r="H3" s="324"/>
      <c r="I3" s="324" t="s">
        <v>46</v>
      </c>
      <c r="J3" s="324"/>
      <c r="K3" s="324"/>
      <c r="L3" s="325" t="s">
        <v>322</v>
      </c>
      <c r="M3" s="325"/>
      <c r="N3" s="326"/>
      <c r="O3" s="327" t="s">
        <v>73</v>
      </c>
      <c r="P3" s="327"/>
      <c r="Q3" s="327"/>
      <c r="R3" s="327" t="s">
        <v>75</v>
      </c>
      <c r="S3" s="327"/>
      <c r="T3" s="328"/>
    </row>
    <row r="4" spans="1:20" s="18" customFormat="1" ht="35.25">
      <c r="A4" s="330"/>
      <c r="B4" s="29" t="s">
        <v>323</v>
      </c>
      <c r="C4" s="29" t="s">
        <v>324</v>
      </c>
      <c r="D4" s="29" t="s">
        <v>139</v>
      </c>
      <c r="E4" s="29" t="s">
        <v>324</v>
      </c>
      <c r="F4" s="31" t="s">
        <v>228</v>
      </c>
      <c r="G4" s="29" t="s">
        <v>139</v>
      </c>
      <c r="H4" s="29" t="s">
        <v>324</v>
      </c>
      <c r="I4" s="31" t="s">
        <v>228</v>
      </c>
      <c r="J4" s="29" t="s">
        <v>139</v>
      </c>
      <c r="K4" s="29" t="s">
        <v>324</v>
      </c>
      <c r="L4" s="31" t="s">
        <v>228</v>
      </c>
      <c r="M4" s="29" t="s">
        <v>139</v>
      </c>
      <c r="N4" s="43" t="s">
        <v>324</v>
      </c>
      <c r="O4" s="44" t="s">
        <v>325</v>
      </c>
      <c r="P4" s="45" t="s">
        <v>326</v>
      </c>
      <c r="Q4" s="29" t="s">
        <v>324</v>
      </c>
      <c r="R4" s="51" t="s">
        <v>327</v>
      </c>
      <c r="S4" s="45" t="s">
        <v>326</v>
      </c>
      <c r="T4" s="43" t="s">
        <v>324</v>
      </c>
    </row>
    <row r="5" spans="1:20" s="19" customFormat="1" ht="30" customHeight="1">
      <c r="A5" s="32" t="s">
        <v>140</v>
      </c>
      <c r="B5" s="33">
        <v>7.6</v>
      </c>
      <c r="C5" s="33" t="s">
        <v>54</v>
      </c>
      <c r="D5" s="33">
        <v>10.6</v>
      </c>
      <c r="E5" s="33" t="s">
        <v>54</v>
      </c>
      <c r="F5" s="34">
        <v>1319.8655816209596</v>
      </c>
      <c r="G5" s="33">
        <v>9.3</v>
      </c>
      <c r="H5" s="33" t="s">
        <v>54</v>
      </c>
      <c r="I5" s="34">
        <v>339.1766</v>
      </c>
      <c r="J5" s="33">
        <v>6.630672140249132</v>
      </c>
      <c r="K5" s="33" t="s">
        <v>54</v>
      </c>
      <c r="L5" s="34">
        <v>143.8908</v>
      </c>
      <c r="M5" s="33">
        <v>-5.420557061868379</v>
      </c>
      <c r="N5" s="46" t="s">
        <v>54</v>
      </c>
      <c r="O5" s="47">
        <v>32424.8025815</v>
      </c>
      <c r="P5" s="48">
        <v>8.049</v>
      </c>
      <c r="Q5" s="36" t="s">
        <v>54</v>
      </c>
      <c r="R5" s="47">
        <v>15513.0122253</v>
      </c>
      <c r="S5" s="48">
        <v>8.749</v>
      </c>
      <c r="T5" s="52" t="s">
        <v>54</v>
      </c>
    </row>
    <row r="6" spans="1:20" s="18" customFormat="1" ht="30" customHeight="1">
      <c r="A6" s="35" t="s">
        <v>316</v>
      </c>
      <c r="B6" s="36">
        <v>-1.5</v>
      </c>
      <c r="C6" s="37">
        <v>12</v>
      </c>
      <c r="D6" s="36">
        <v>10.9</v>
      </c>
      <c r="E6" s="37">
        <v>8</v>
      </c>
      <c r="F6" s="38">
        <v>451.7220000665758</v>
      </c>
      <c r="G6" s="36">
        <v>9.651</v>
      </c>
      <c r="H6" s="37">
        <v>4</v>
      </c>
      <c r="I6" s="38">
        <v>30.093</v>
      </c>
      <c r="J6" s="36">
        <v>14.851764777723503</v>
      </c>
      <c r="K6" s="37">
        <v>2</v>
      </c>
      <c r="L6" s="38">
        <v>11.8352</v>
      </c>
      <c r="M6" s="36">
        <v>1.6778494660607066</v>
      </c>
      <c r="N6" s="49">
        <v>8</v>
      </c>
      <c r="O6" s="50">
        <v>35681.4337171017</v>
      </c>
      <c r="P6" s="36">
        <v>8.39496748312527</v>
      </c>
      <c r="Q6" s="37">
        <v>1</v>
      </c>
      <c r="R6" s="50">
        <v>20048</v>
      </c>
      <c r="S6" s="36">
        <v>8.91112844130736</v>
      </c>
      <c r="T6" s="49">
        <v>3</v>
      </c>
    </row>
    <row r="7" spans="1:20" s="18" customFormat="1" ht="30" customHeight="1">
      <c r="A7" s="35" t="s">
        <v>143</v>
      </c>
      <c r="B7" s="36">
        <v>8.9</v>
      </c>
      <c r="C7" s="37">
        <v>1</v>
      </c>
      <c r="D7" s="36">
        <v>10.8</v>
      </c>
      <c r="E7" s="37">
        <v>10</v>
      </c>
      <c r="F7" s="38">
        <v>27.662668860577494</v>
      </c>
      <c r="G7" s="36">
        <v>9.750010999999986</v>
      </c>
      <c r="H7" s="37">
        <v>3</v>
      </c>
      <c r="I7" s="38">
        <v>9.8179</v>
      </c>
      <c r="J7" s="36">
        <v>4.190809720895672</v>
      </c>
      <c r="K7" s="37">
        <v>11</v>
      </c>
      <c r="L7" s="38">
        <v>3.5158</v>
      </c>
      <c r="M7" s="36">
        <v>5.843393443116483</v>
      </c>
      <c r="N7" s="49">
        <v>4</v>
      </c>
      <c r="O7" s="50">
        <v>37634.4776718839</v>
      </c>
      <c r="P7" s="36">
        <v>7.46873888998517</v>
      </c>
      <c r="Q7" s="37">
        <v>9</v>
      </c>
      <c r="R7" s="50">
        <v>20048</v>
      </c>
      <c r="S7" s="36">
        <v>8.91005985855686</v>
      </c>
      <c r="T7" s="49">
        <v>4</v>
      </c>
    </row>
    <row r="8" spans="1:20" s="18" customFormat="1" ht="30" customHeight="1">
      <c r="A8" s="35" t="s">
        <v>144</v>
      </c>
      <c r="B8" s="36">
        <v>7.7</v>
      </c>
      <c r="C8" s="37">
        <v>6</v>
      </c>
      <c r="D8" s="36">
        <v>11.1</v>
      </c>
      <c r="E8" s="37">
        <v>3</v>
      </c>
      <c r="F8" s="38">
        <v>31.291959723718605</v>
      </c>
      <c r="G8" s="36">
        <v>9.651</v>
      </c>
      <c r="H8" s="37">
        <v>4</v>
      </c>
      <c r="I8" s="38">
        <v>4.8653</v>
      </c>
      <c r="J8" s="36">
        <v>4.754010119496186</v>
      </c>
      <c r="K8" s="37">
        <v>10</v>
      </c>
      <c r="L8" s="38">
        <v>3.0331</v>
      </c>
      <c r="M8" s="36">
        <v>1.032610505979136</v>
      </c>
      <c r="N8" s="49">
        <v>9</v>
      </c>
      <c r="O8" s="50">
        <v>31694</v>
      </c>
      <c r="P8" s="36">
        <v>7.6</v>
      </c>
      <c r="Q8" s="37">
        <v>8</v>
      </c>
      <c r="R8" s="50">
        <v>18104</v>
      </c>
      <c r="S8" s="36">
        <v>8.6</v>
      </c>
      <c r="T8" s="49">
        <v>7</v>
      </c>
    </row>
    <row r="9" spans="1:20" s="18" customFormat="1" ht="30" customHeight="1">
      <c r="A9" s="35" t="s">
        <v>145</v>
      </c>
      <c r="B9" s="36">
        <v>8.7</v>
      </c>
      <c r="C9" s="37">
        <v>3</v>
      </c>
      <c r="D9" s="36">
        <v>11</v>
      </c>
      <c r="E9" s="37">
        <v>4</v>
      </c>
      <c r="F9" s="38">
        <v>112.06747645297825</v>
      </c>
      <c r="G9" s="36">
        <v>9.251000000000005</v>
      </c>
      <c r="H9" s="37">
        <v>11</v>
      </c>
      <c r="I9" s="38">
        <v>10.7511</v>
      </c>
      <c r="J9" s="36">
        <v>11.171890349199117</v>
      </c>
      <c r="K9" s="37">
        <v>5</v>
      </c>
      <c r="L9" s="38">
        <v>6.0611</v>
      </c>
      <c r="M9" s="36">
        <v>7.605588794006437</v>
      </c>
      <c r="N9" s="49">
        <v>2</v>
      </c>
      <c r="O9" s="50">
        <v>28753.4117111864</v>
      </c>
      <c r="P9" s="36">
        <v>8.06299197567357</v>
      </c>
      <c r="Q9" s="37">
        <v>4</v>
      </c>
      <c r="R9" s="50">
        <v>16453.5679450736</v>
      </c>
      <c r="S9" s="36">
        <v>8.95543957180618</v>
      </c>
      <c r="T9" s="49">
        <v>2</v>
      </c>
    </row>
    <row r="10" spans="1:20" s="18" customFormat="1" ht="30" customHeight="1">
      <c r="A10" s="35" t="s">
        <v>146</v>
      </c>
      <c r="B10" s="36">
        <v>8.8</v>
      </c>
      <c r="C10" s="37">
        <v>2</v>
      </c>
      <c r="D10" s="36">
        <v>11</v>
      </c>
      <c r="E10" s="37">
        <v>4</v>
      </c>
      <c r="F10" s="38">
        <v>113.59172609573339</v>
      </c>
      <c r="G10" s="36">
        <v>9.851000000000013</v>
      </c>
      <c r="H10" s="37">
        <v>1</v>
      </c>
      <c r="I10" s="38">
        <v>10.1018</v>
      </c>
      <c r="J10" s="36">
        <v>10.396153215671262</v>
      </c>
      <c r="K10" s="37">
        <v>7</v>
      </c>
      <c r="L10" s="38">
        <v>5.8017</v>
      </c>
      <c r="M10" s="36">
        <v>2.839670300451999</v>
      </c>
      <c r="N10" s="49">
        <v>7</v>
      </c>
      <c r="O10" s="50">
        <v>29448.6242089018</v>
      </c>
      <c r="P10" s="36">
        <v>8.2588017558294</v>
      </c>
      <c r="Q10" s="37">
        <v>2</v>
      </c>
      <c r="R10" s="50">
        <v>19464</v>
      </c>
      <c r="S10" s="36">
        <v>8.8</v>
      </c>
      <c r="T10" s="49">
        <v>5</v>
      </c>
    </row>
    <row r="11" spans="1:20" s="18" customFormat="1" ht="30" customHeight="1">
      <c r="A11" s="35" t="s">
        <v>147</v>
      </c>
      <c r="B11" s="36">
        <v>4.4</v>
      </c>
      <c r="C11" s="37">
        <v>10</v>
      </c>
      <c r="D11" s="36">
        <v>10</v>
      </c>
      <c r="E11" s="37">
        <v>12</v>
      </c>
      <c r="F11" s="38">
        <v>105.89873813912813</v>
      </c>
      <c r="G11" s="36">
        <v>6.347758</v>
      </c>
      <c r="H11" s="37">
        <v>12</v>
      </c>
      <c r="I11" s="38">
        <v>15.7501</v>
      </c>
      <c r="J11" s="36">
        <v>4.995066929763752</v>
      </c>
      <c r="K11" s="37">
        <v>9</v>
      </c>
      <c r="L11" s="38">
        <v>10.4472</v>
      </c>
      <c r="M11" s="36">
        <v>6.535594464782847</v>
      </c>
      <c r="N11" s="49">
        <v>3</v>
      </c>
      <c r="O11" s="50">
        <v>31115.2117079629</v>
      </c>
      <c r="P11" s="36">
        <v>7.65365654223895</v>
      </c>
      <c r="Q11" s="37">
        <v>7</v>
      </c>
      <c r="R11" s="50">
        <v>18399.5701507027</v>
      </c>
      <c r="S11" s="36">
        <v>8.33364333201277</v>
      </c>
      <c r="T11" s="49">
        <v>9</v>
      </c>
    </row>
    <row r="12" spans="1:20" s="18" customFormat="1" ht="30" customHeight="1">
      <c r="A12" s="35" t="s">
        <v>148</v>
      </c>
      <c r="B12" s="36">
        <v>8.4</v>
      </c>
      <c r="C12" s="37">
        <v>5</v>
      </c>
      <c r="D12" s="36">
        <v>11.4</v>
      </c>
      <c r="E12" s="37">
        <v>1</v>
      </c>
      <c r="F12" s="38">
        <v>114.70247810714541</v>
      </c>
      <c r="G12" s="36">
        <v>9.851000000000013</v>
      </c>
      <c r="H12" s="37">
        <v>1</v>
      </c>
      <c r="I12" s="38">
        <v>14.9198</v>
      </c>
      <c r="J12" s="36">
        <v>16.929081404735214</v>
      </c>
      <c r="K12" s="37">
        <v>1</v>
      </c>
      <c r="L12" s="38">
        <v>8.2591</v>
      </c>
      <c r="M12" s="36">
        <v>12.799956295497054</v>
      </c>
      <c r="N12" s="49">
        <v>1</v>
      </c>
      <c r="O12" s="50">
        <v>23602.2264666466</v>
      </c>
      <c r="P12" s="36">
        <v>7.7809425040475</v>
      </c>
      <c r="Q12" s="37">
        <v>6</v>
      </c>
      <c r="R12" s="50">
        <v>9580.197104</v>
      </c>
      <c r="S12" s="36">
        <v>10.249</v>
      </c>
      <c r="T12" s="49">
        <v>1</v>
      </c>
    </row>
    <row r="13" spans="1:20" s="18" customFormat="1" ht="30" customHeight="1">
      <c r="A13" s="35" t="s">
        <v>149</v>
      </c>
      <c r="B13" s="36">
        <v>7.2</v>
      </c>
      <c r="C13" s="37">
        <v>9</v>
      </c>
      <c r="D13" s="36">
        <v>11</v>
      </c>
      <c r="E13" s="37">
        <v>4</v>
      </c>
      <c r="F13" s="38">
        <v>97.80255621050087</v>
      </c>
      <c r="G13" s="36">
        <v>9.5</v>
      </c>
      <c r="H13" s="37">
        <v>8</v>
      </c>
      <c r="I13" s="38">
        <v>20.186</v>
      </c>
      <c r="J13" s="36">
        <v>11.667376596650982</v>
      </c>
      <c r="K13" s="37">
        <v>4</v>
      </c>
      <c r="L13" s="38">
        <v>10.5631</v>
      </c>
      <c r="M13" s="36">
        <v>5.455943134396904</v>
      </c>
      <c r="N13" s="49">
        <v>5</v>
      </c>
      <c r="O13" s="50">
        <v>31808.1145751195</v>
      </c>
      <c r="P13" s="36">
        <v>8.22112364450035</v>
      </c>
      <c r="Q13" s="37">
        <v>3</v>
      </c>
      <c r="R13" s="50">
        <v>17959.2825578884</v>
      </c>
      <c r="S13" s="36">
        <v>8.49910954611825</v>
      </c>
      <c r="T13" s="49">
        <v>8</v>
      </c>
    </row>
    <row r="14" spans="1:20" s="18" customFormat="1" ht="30" customHeight="1">
      <c r="A14" s="35" t="s">
        <v>150</v>
      </c>
      <c r="B14" s="36">
        <v>7.6</v>
      </c>
      <c r="C14" s="37">
        <v>7</v>
      </c>
      <c r="D14" s="36">
        <v>10.8</v>
      </c>
      <c r="E14" s="37">
        <v>10</v>
      </c>
      <c r="F14" s="38">
        <v>78.91364578874801</v>
      </c>
      <c r="G14" s="36">
        <v>9.350999999999999</v>
      </c>
      <c r="H14" s="37">
        <v>10</v>
      </c>
      <c r="I14" s="38">
        <v>10.0168</v>
      </c>
      <c r="J14" s="36">
        <v>11.041149343738923</v>
      </c>
      <c r="K14" s="37">
        <v>6</v>
      </c>
      <c r="L14" s="38">
        <v>5.4273</v>
      </c>
      <c r="M14" s="36">
        <v>4.622650602409635</v>
      </c>
      <c r="N14" s="49">
        <v>6</v>
      </c>
      <c r="O14" s="50">
        <v>28594.0903494022</v>
      </c>
      <c r="P14" s="36">
        <v>7.99457328191671</v>
      </c>
      <c r="Q14" s="37">
        <v>5</v>
      </c>
      <c r="R14" s="50">
        <v>15870.5377596761</v>
      </c>
      <c r="S14" s="36">
        <v>8.78293200629568</v>
      </c>
      <c r="T14" s="49">
        <v>6</v>
      </c>
    </row>
    <row r="15" spans="1:20" s="18" customFormat="1" ht="42.75" customHeight="1">
      <c r="A15" s="35" t="s">
        <v>328</v>
      </c>
      <c r="B15" s="36">
        <v>7.5</v>
      </c>
      <c r="C15" s="37">
        <v>8</v>
      </c>
      <c r="D15" s="36">
        <v>11</v>
      </c>
      <c r="E15" s="37">
        <v>4</v>
      </c>
      <c r="F15" s="38">
        <v>124.77453185176843</v>
      </c>
      <c r="G15" s="36">
        <v>9.651</v>
      </c>
      <c r="H15" s="37">
        <v>4</v>
      </c>
      <c r="I15" s="38">
        <v>43.3791</v>
      </c>
      <c r="J15" s="36">
        <v>8.10317114198493</v>
      </c>
      <c r="K15" s="37">
        <v>8</v>
      </c>
      <c r="L15" s="38">
        <v>15.0641</v>
      </c>
      <c r="M15" s="36">
        <v>-19.560748212502602</v>
      </c>
      <c r="N15" s="49">
        <v>12</v>
      </c>
      <c r="O15" s="36" t="s">
        <v>54</v>
      </c>
      <c r="P15" s="36" t="s">
        <v>54</v>
      </c>
      <c r="Q15" s="36" t="s">
        <v>54</v>
      </c>
      <c r="R15" s="36" t="s">
        <v>54</v>
      </c>
      <c r="S15" s="36" t="s">
        <v>54</v>
      </c>
      <c r="T15" s="52" t="s">
        <v>54</v>
      </c>
    </row>
    <row r="16" spans="1:20" s="18" customFormat="1" ht="30" customHeight="1">
      <c r="A16" s="35" t="s">
        <v>318</v>
      </c>
      <c r="B16" s="36">
        <v>-1.1</v>
      </c>
      <c r="C16" s="37">
        <v>11</v>
      </c>
      <c r="D16" s="36">
        <v>11.2</v>
      </c>
      <c r="E16" s="37">
        <v>2</v>
      </c>
      <c r="F16" s="38">
        <v>23.87016593308661</v>
      </c>
      <c r="G16" s="36">
        <v>9.5501</v>
      </c>
      <c r="H16" s="37">
        <v>7</v>
      </c>
      <c r="I16" s="38">
        <v>6.9842</v>
      </c>
      <c r="J16" s="36">
        <v>1.828308158861617</v>
      </c>
      <c r="K16" s="37">
        <v>12</v>
      </c>
      <c r="L16" s="38">
        <v>2.7295</v>
      </c>
      <c r="M16" s="36">
        <v>-10.678054846521363</v>
      </c>
      <c r="N16" s="49">
        <v>11</v>
      </c>
      <c r="O16" s="36" t="s">
        <v>54</v>
      </c>
      <c r="P16" s="36" t="s">
        <v>54</v>
      </c>
      <c r="Q16" s="36" t="s">
        <v>54</v>
      </c>
      <c r="R16" s="36" t="s">
        <v>54</v>
      </c>
      <c r="S16" s="36" t="s">
        <v>54</v>
      </c>
      <c r="T16" s="52" t="s">
        <v>54</v>
      </c>
    </row>
    <row r="17" spans="1:20" s="18" customFormat="1" ht="30" customHeight="1">
      <c r="A17" s="35" t="s">
        <v>151</v>
      </c>
      <c r="B17" s="36">
        <v>8.5</v>
      </c>
      <c r="C17" s="37">
        <v>4</v>
      </c>
      <c r="D17" s="36">
        <v>10.9</v>
      </c>
      <c r="E17" s="37">
        <v>8</v>
      </c>
      <c r="F17" s="38">
        <v>10.831943335411108</v>
      </c>
      <c r="G17" s="36">
        <v>9.452129999999997</v>
      </c>
      <c r="H17" s="37">
        <v>8</v>
      </c>
      <c r="I17" s="38">
        <v>2.1356</v>
      </c>
      <c r="J17" s="36">
        <v>12.619311290407637</v>
      </c>
      <c r="K17" s="37">
        <v>3</v>
      </c>
      <c r="L17" s="38">
        <v>1.2077</v>
      </c>
      <c r="M17" s="36">
        <v>-6.022877597074157</v>
      </c>
      <c r="N17" s="49">
        <v>10</v>
      </c>
      <c r="O17" s="36" t="s">
        <v>54</v>
      </c>
      <c r="P17" s="36" t="s">
        <v>54</v>
      </c>
      <c r="Q17" s="36" t="s">
        <v>54</v>
      </c>
      <c r="R17" s="36" t="s">
        <v>54</v>
      </c>
      <c r="S17" s="36" t="s">
        <v>54</v>
      </c>
      <c r="T17" s="52" t="s">
        <v>54</v>
      </c>
    </row>
    <row r="18" spans="1:14" s="18" customFormat="1" ht="65.25" customHeight="1">
      <c r="A18" s="329"/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9"/>
    </row>
    <row r="19" spans="1:5" ht="15.75">
      <c r="A19" s="20" t="s">
        <v>47</v>
      </c>
      <c r="D19" s="23"/>
      <c r="E19" s="23"/>
    </row>
    <row r="20" spans="4:5" ht="15.75">
      <c r="D20" s="23"/>
      <c r="E20" s="23"/>
    </row>
    <row r="21" spans="4:5" ht="15.75">
      <c r="D21" s="23"/>
      <c r="E21" s="23"/>
    </row>
    <row r="22" spans="4:5" ht="15.75">
      <c r="D22" s="23"/>
      <c r="E22" s="23"/>
    </row>
    <row r="23" spans="4:5" ht="15.75">
      <c r="D23" s="23"/>
      <c r="E23" s="23"/>
    </row>
    <row r="24" spans="4:5" ht="15.75">
      <c r="D24" s="23"/>
      <c r="E24" s="23"/>
    </row>
    <row r="25" spans="4:5" ht="15.75">
      <c r="D25" s="23"/>
      <c r="E25" s="23"/>
    </row>
    <row r="26" spans="4:5" ht="15.75">
      <c r="D26" s="23"/>
      <c r="E26" s="23"/>
    </row>
    <row r="27" spans="4:5" ht="15.75">
      <c r="D27" s="23"/>
      <c r="E27" s="23"/>
    </row>
    <row r="28" spans="4:5" ht="15.75">
      <c r="D28" s="23"/>
      <c r="E28" s="23"/>
    </row>
    <row r="29" spans="4:5" ht="15.75">
      <c r="D29" s="23"/>
      <c r="E29" s="23"/>
    </row>
    <row r="30" spans="4:5" ht="15.75">
      <c r="D30" s="23"/>
      <c r="E30" s="23"/>
    </row>
    <row r="31" spans="4:5" ht="15.75">
      <c r="D31" s="23"/>
      <c r="E31" s="23"/>
    </row>
    <row r="32" spans="4:5" ht="15.75">
      <c r="D32" s="23"/>
      <c r="E32" s="23"/>
    </row>
    <row r="33" spans="4:5" ht="15.75">
      <c r="D33" s="23"/>
      <c r="E33" s="23"/>
    </row>
    <row r="34" spans="4:5" ht="15.75">
      <c r="D34" s="23"/>
      <c r="E34" s="23"/>
    </row>
    <row r="35" spans="4:5" ht="15.75">
      <c r="D35" s="23"/>
      <c r="E35" s="23"/>
    </row>
    <row r="36" spans="4:5" ht="15.75">
      <c r="D36" s="23"/>
      <c r="E36" s="23"/>
    </row>
    <row r="37" spans="4:5" ht="15.75">
      <c r="D37" s="23"/>
      <c r="E37" s="23"/>
    </row>
    <row r="38" spans="4:5" ht="15.75">
      <c r="D38" s="23"/>
      <c r="E38" s="23"/>
    </row>
    <row r="39" spans="4:5" ht="15.75">
      <c r="D39" s="23"/>
      <c r="E39" s="23"/>
    </row>
    <row r="40" spans="4:5" ht="15.75">
      <c r="D40" s="23"/>
      <c r="E40" s="23"/>
    </row>
    <row r="41" spans="4:5" ht="15.75">
      <c r="D41" s="23"/>
      <c r="E41" s="23"/>
    </row>
    <row r="42" spans="4:5" ht="15.75">
      <c r="D42" s="23"/>
      <c r="E42" s="23"/>
    </row>
    <row r="43" spans="4:5" ht="15.75">
      <c r="D43" s="23"/>
      <c r="E43" s="23"/>
    </row>
    <row r="44" spans="4:5" ht="15.75">
      <c r="D44" s="23"/>
      <c r="E44" s="23"/>
    </row>
  </sheetData>
  <sheetProtection/>
  <mergeCells count="12">
    <mergeCell ref="A18:M18"/>
    <mergeCell ref="A3:A4"/>
    <mergeCell ref="A1:T1"/>
    <mergeCell ref="F2:G2"/>
    <mergeCell ref="L2:M2"/>
    <mergeCell ref="B3:C3"/>
    <mergeCell ref="D3:E3"/>
    <mergeCell ref="F3:H3"/>
    <mergeCell ref="I3:K3"/>
    <mergeCell ref="L3:N3"/>
    <mergeCell ref="O3:Q3"/>
    <mergeCell ref="R3:T3"/>
  </mergeCells>
  <printOptions horizontalCentered="1"/>
  <pageMargins left="0.39" right="0.39" top="0.51" bottom="0.43" header="0.47" footer="0.51"/>
  <pageSetup fitToHeight="1" fitToWidth="1" horizontalDpi="600" verticalDpi="600" orientation="landscape" paperSize="9" scale="87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S13"/>
  <sheetViews>
    <sheetView zoomScalePageLayoutView="0" workbookViewId="0" topLeftCell="A1">
      <selection activeCell="E7" sqref="E7"/>
    </sheetView>
  </sheetViews>
  <sheetFormatPr defaultColWidth="8.00390625" defaultRowHeight="14.25"/>
  <cols>
    <col min="1" max="1" width="29.375" style="3" customWidth="1"/>
    <col min="2" max="2" width="7.125" style="2" bestFit="1" customWidth="1"/>
    <col min="3" max="3" width="14.375" style="2" customWidth="1"/>
    <col min="4" max="4" width="16.50390625" style="2" customWidth="1"/>
    <col min="5" max="32" width="9.00390625" style="3" customWidth="1"/>
    <col min="33" max="128" width="8.00390625" style="3" customWidth="1"/>
    <col min="129" max="149" width="9.00390625" style="3" customWidth="1"/>
    <col min="150" max="16384" width="8.00390625" style="3" customWidth="1"/>
  </cols>
  <sheetData>
    <row r="1" spans="1:4" ht="31.5" customHeight="1">
      <c r="A1" s="287" t="s">
        <v>329</v>
      </c>
      <c r="B1" s="287"/>
      <c r="C1" s="287"/>
      <c r="D1" s="287"/>
    </row>
    <row r="2" spans="1:4" ht="15.75" customHeight="1">
      <c r="A2" s="4"/>
      <c r="B2" s="4"/>
      <c r="C2" s="4"/>
      <c r="D2" s="4"/>
    </row>
    <row r="3" spans="1:4" s="1" customFormat="1" ht="27.75" customHeight="1">
      <c r="A3" s="5" t="s">
        <v>37</v>
      </c>
      <c r="B3" s="6" t="s">
        <v>38</v>
      </c>
      <c r="C3" s="7" t="s">
        <v>211</v>
      </c>
      <c r="D3" s="8" t="s">
        <v>40</v>
      </c>
    </row>
    <row r="4" spans="1:4" s="1" customFormat="1" ht="30.75" customHeight="1">
      <c r="A4" s="9" t="s">
        <v>6</v>
      </c>
      <c r="B4" s="10" t="s">
        <v>42</v>
      </c>
      <c r="C4" s="11" t="s">
        <v>11</v>
      </c>
      <c r="D4" s="12">
        <v>9.6</v>
      </c>
    </row>
    <row r="5" spans="1:4" s="1" customFormat="1" ht="34.5" customHeight="1">
      <c r="A5" s="13" t="s">
        <v>330</v>
      </c>
      <c r="B5" s="10" t="s">
        <v>42</v>
      </c>
      <c r="C5" s="12">
        <v>30.26</v>
      </c>
      <c r="D5" s="12">
        <v>50</v>
      </c>
    </row>
    <row r="6" spans="1:9" s="1" customFormat="1" ht="34.5" customHeight="1">
      <c r="A6" s="13" t="s">
        <v>46</v>
      </c>
      <c r="B6" s="10" t="s">
        <v>42</v>
      </c>
      <c r="C6" s="12">
        <v>10.39</v>
      </c>
      <c r="D6" s="12">
        <v>13.3</v>
      </c>
      <c r="I6" s="1" t="s">
        <v>56</v>
      </c>
    </row>
    <row r="7" spans="1:4" s="1" customFormat="1" ht="34.5" customHeight="1">
      <c r="A7" s="13" t="s">
        <v>322</v>
      </c>
      <c r="B7" s="10" t="s">
        <v>42</v>
      </c>
      <c r="C7" s="12">
        <v>5.46</v>
      </c>
      <c r="D7" s="12">
        <v>14.8</v>
      </c>
    </row>
    <row r="8" spans="1:4" s="1" customFormat="1" ht="34.5" customHeight="1">
      <c r="A8" s="13" t="s">
        <v>321</v>
      </c>
      <c r="B8" s="10" t="s">
        <v>42</v>
      </c>
      <c r="C8" s="12">
        <v>47.15</v>
      </c>
      <c r="D8" s="12">
        <v>9.2</v>
      </c>
    </row>
    <row r="9" spans="1:4" s="1" customFormat="1" ht="34.5" customHeight="1">
      <c r="A9" s="13" t="s">
        <v>55</v>
      </c>
      <c r="B9" s="10" t="s">
        <v>42</v>
      </c>
      <c r="C9" s="12">
        <v>102.417</v>
      </c>
      <c r="D9" s="12">
        <v>17.2</v>
      </c>
    </row>
    <row r="10" spans="1:4" s="1" customFormat="1" ht="34.5" customHeight="1">
      <c r="A10" s="13" t="s">
        <v>331</v>
      </c>
      <c r="B10" s="10" t="s">
        <v>332</v>
      </c>
      <c r="C10" s="12">
        <v>66.8</v>
      </c>
      <c r="D10" s="12">
        <v>17</v>
      </c>
    </row>
    <row r="11" spans="1:4" s="1" customFormat="1" ht="34.5" customHeight="1">
      <c r="A11" s="14" t="s">
        <v>63</v>
      </c>
      <c r="B11" s="10" t="s">
        <v>68</v>
      </c>
      <c r="C11" s="12">
        <v>25.2</v>
      </c>
      <c r="D11" s="15">
        <v>49.5</v>
      </c>
    </row>
    <row r="12" spans="1:4" ht="32.25" customHeight="1">
      <c r="A12" s="288" t="s">
        <v>333</v>
      </c>
      <c r="B12" s="288"/>
      <c r="C12" s="288"/>
      <c r="D12" s="288"/>
    </row>
    <row r="13" spans="1:149" s="2" customFormat="1" ht="15.75">
      <c r="A13" s="1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</row>
  </sheetData>
  <sheetProtection/>
  <mergeCells count="2">
    <mergeCell ref="A1:D1"/>
    <mergeCell ref="A12:D1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32"/>
  <sheetViews>
    <sheetView tabSelected="1" zoomScalePageLayoutView="0" workbookViewId="0" topLeftCell="A1">
      <selection activeCell="G9" sqref="G9"/>
    </sheetView>
  </sheetViews>
  <sheetFormatPr defaultColWidth="8.00390625" defaultRowHeight="14.25"/>
  <cols>
    <col min="1" max="1" width="30.75390625" style="3" customWidth="1"/>
    <col min="2" max="2" width="11.375" style="2" customWidth="1"/>
    <col min="3" max="3" width="17.00390625" style="2" customWidth="1"/>
    <col min="4" max="4" width="14.75390625" style="2" customWidth="1"/>
    <col min="5" max="32" width="9.00390625" style="3" customWidth="1"/>
    <col min="33" max="128" width="8.00390625" style="3" customWidth="1"/>
    <col min="129" max="150" width="9.00390625" style="3" customWidth="1"/>
    <col min="151" max="16384" width="8.00390625" style="3" customWidth="1"/>
  </cols>
  <sheetData>
    <row r="1" spans="1:4" ht="21.75" customHeight="1">
      <c r="A1" s="287" t="s">
        <v>36</v>
      </c>
      <c r="B1" s="287"/>
      <c r="C1" s="287"/>
      <c r="D1" s="287"/>
    </row>
    <row r="2" spans="1:4" ht="0.75" customHeight="1">
      <c r="A2" s="4"/>
      <c r="B2" s="4"/>
      <c r="C2" s="4"/>
      <c r="D2" s="4"/>
    </row>
    <row r="3" spans="1:4" s="1" customFormat="1" ht="27.75" customHeight="1">
      <c r="A3" s="5" t="s">
        <v>37</v>
      </c>
      <c r="B3" s="6" t="s">
        <v>38</v>
      </c>
      <c r="C3" s="7" t="s">
        <v>39</v>
      </c>
      <c r="D3" s="8" t="s">
        <v>40</v>
      </c>
    </row>
    <row r="4" spans="1:4" s="1" customFormat="1" ht="22.5" customHeight="1">
      <c r="A4" s="261" t="s">
        <v>41</v>
      </c>
      <c r="B4" s="10" t="s">
        <v>42</v>
      </c>
      <c r="C4" s="262">
        <v>3411.0068</v>
      </c>
      <c r="D4" s="263">
        <v>8.3</v>
      </c>
    </row>
    <row r="5" spans="1:4" s="1" customFormat="1" ht="22.5" customHeight="1">
      <c r="A5" s="261" t="s">
        <v>43</v>
      </c>
      <c r="B5" s="10" t="s">
        <v>42</v>
      </c>
      <c r="C5" s="262">
        <v>319.9104</v>
      </c>
      <c r="D5" s="263">
        <v>3.27</v>
      </c>
    </row>
    <row r="6" spans="1:4" s="1" customFormat="1" ht="22.5" customHeight="1">
      <c r="A6" s="261" t="s">
        <v>44</v>
      </c>
      <c r="B6" s="10" t="s">
        <v>42</v>
      </c>
      <c r="C6" s="262">
        <v>1424.3381</v>
      </c>
      <c r="D6" s="263">
        <v>7.7</v>
      </c>
    </row>
    <row r="7" spans="1:4" s="1" customFormat="1" ht="22.5" customHeight="1">
      <c r="A7" s="261" t="s">
        <v>45</v>
      </c>
      <c r="B7" s="10" t="s">
        <v>42</v>
      </c>
      <c r="C7" s="262">
        <v>1666.7583</v>
      </c>
      <c r="D7" s="263">
        <v>9.96</v>
      </c>
    </row>
    <row r="8" spans="1:6" s="1" customFormat="1" ht="22.5" customHeight="1">
      <c r="A8" s="13" t="s">
        <v>46</v>
      </c>
      <c r="B8" s="10" t="s">
        <v>42</v>
      </c>
      <c r="C8" s="262">
        <f>'[1]Sheet2'!$C$6/10000</f>
        <v>339.1766</v>
      </c>
      <c r="D8" s="263">
        <f>'[1]Sheet2'!$E$6</f>
        <v>6.6306721402491275</v>
      </c>
      <c r="F8" s="1" t="s">
        <v>47</v>
      </c>
    </row>
    <row r="9" spans="1:4" s="1" customFormat="1" ht="22.5" customHeight="1">
      <c r="A9" s="13" t="s">
        <v>48</v>
      </c>
      <c r="B9" s="10" t="s">
        <v>42</v>
      </c>
      <c r="C9" s="262">
        <f>'[1]Sheet2'!$C$9/10000</f>
        <v>143.8908</v>
      </c>
      <c r="D9" s="263">
        <f>'[1]Sheet2'!$E$9</f>
        <v>-5.420557061868376</v>
      </c>
    </row>
    <row r="10" spans="1:4" s="1" customFormat="1" ht="22.5" customHeight="1">
      <c r="A10" s="13" t="s">
        <v>49</v>
      </c>
      <c r="B10" s="10" t="s">
        <v>42</v>
      </c>
      <c r="C10" s="262">
        <f>'[1]Sheet2'!$C$12/10000</f>
        <v>536.6785</v>
      </c>
      <c r="D10" s="263">
        <f>'[1]Sheet2'!$E$12</f>
        <v>9.736089161537299</v>
      </c>
    </row>
    <row r="11" spans="1:4" s="1" customFormat="1" ht="22.5" customHeight="1">
      <c r="A11" s="13" t="s">
        <v>50</v>
      </c>
      <c r="B11" s="10" t="s">
        <v>51</v>
      </c>
      <c r="C11" s="262">
        <f>'[2]6'!$B$7/10000</f>
        <v>149.00774704</v>
      </c>
      <c r="D11" s="263">
        <f>'[2]6'!$D$7</f>
        <v>9.36</v>
      </c>
    </row>
    <row r="12" spans="1:4" s="1" customFormat="1" ht="22.5" customHeight="1">
      <c r="A12" s="13" t="s">
        <v>52</v>
      </c>
      <c r="B12" s="10" t="s">
        <v>51</v>
      </c>
      <c r="C12" s="262">
        <f>'[2]6'!$E$7/10000</f>
        <v>85.76123866</v>
      </c>
      <c r="D12" s="263">
        <f>'[2]6'!$G$7</f>
        <v>7.33</v>
      </c>
    </row>
    <row r="13" spans="1:4" s="1" customFormat="1" ht="22.5" customHeight="1">
      <c r="A13" s="13" t="s">
        <v>53</v>
      </c>
      <c r="B13" s="10" t="s">
        <v>42</v>
      </c>
      <c r="C13" s="266" t="s">
        <v>54</v>
      </c>
      <c r="D13" s="263">
        <f>'规模工业生产主要分类'!B4</f>
        <v>7.6</v>
      </c>
    </row>
    <row r="14" spans="1:7" s="1" customFormat="1" ht="22.5" customHeight="1">
      <c r="A14" s="14" t="s">
        <v>55</v>
      </c>
      <c r="B14" s="10" t="s">
        <v>42</v>
      </c>
      <c r="C14" s="266" t="s">
        <v>54</v>
      </c>
      <c r="D14" s="263">
        <f>'固定资产投资'!B5</f>
        <v>10.6</v>
      </c>
      <c r="G14" s="1" t="s">
        <v>56</v>
      </c>
    </row>
    <row r="15" spans="1:4" s="1" customFormat="1" ht="22.5" customHeight="1">
      <c r="A15" s="14" t="s">
        <v>57</v>
      </c>
      <c r="B15" s="10" t="s">
        <v>42</v>
      </c>
      <c r="C15" s="266" t="s">
        <v>54</v>
      </c>
      <c r="D15" s="263">
        <f>'固定资产投资'!B19</f>
        <v>52.8</v>
      </c>
    </row>
    <row r="16" spans="1:4" s="1" customFormat="1" ht="22.5" customHeight="1">
      <c r="A16" s="14" t="s">
        <v>58</v>
      </c>
      <c r="B16" s="10" t="s">
        <v>42</v>
      </c>
      <c r="C16" s="262">
        <f>'商品房建设与销售'!C4</f>
        <v>200.1627</v>
      </c>
      <c r="D16" s="263">
        <f>'商品房建设与销售'!D4</f>
        <v>29.97</v>
      </c>
    </row>
    <row r="17" spans="1:4" s="1" customFormat="1" ht="22.5" customHeight="1">
      <c r="A17" s="14" t="s">
        <v>59</v>
      </c>
      <c r="B17" s="10" t="s">
        <v>60</v>
      </c>
      <c r="C17" s="262">
        <f>'商品房建设与销售'!C7</f>
        <v>591.4004</v>
      </c>
      <c r="D17" s="263">
        <f>'商品房建设与销售'!D7</f>
        <v>21.8</v>
      </c>
    </row>
    <row r="18" spans="1:4" s="1" customFormat="1" ht="22.5" customHeight="1">
      <c r="A18" s="14" t="s">
        <v>61</v>
      </c>
      <c r="B18" s="10" t="s">
        <v>42</v>
      </c>
      <c r="C18" s="262">
        <f>'商品房建设与销售'!C9</f>
        <v>347.6201</v>
      </c>
      <c r="D18" s="263">
        <f>'商品房建设与销售'!D9</f>
        <v>43.85</v>
      </c>
    </row>
    <row r="19" spans="1:4" s="1" customFormat="1" ht="22.5" customHeight="1">
      <c r="A19" s="264" t="s">
        <v>62</v>
      </c>
      <c r="B19" s="10" t="s">
        <v>42</v>
      </c>
      <c r="C19" s="262">
        <f>'国内贸易、旅游'!C5</f>
        <v>1319.8655816209596</v>
      </c>
      <c r="D19" s="263">
        <f>'国内贸易、旅游'!D5</f>
        <v>9.3</v>
      </c>
    </row>
    <row r="20" spans="1:4" s="1" customFormat="1" ht="22.5" customHeight="1">
      <c r="A20" s="14" t="s">
        <v>63</v>
      </c>
      <c r="B20" s="10" t="s">
        <v>42</v>
      </c>
      <c r="C20" s="262">
        <f>'对外贸易'!B5</f>
        <v>205.01891475</v>
      </c>
      <c r="D20" s="263">
        <f>'对外贸易'!C5</f>
        <v>33.7244</v>
      </c>
    </row>
    <row r="21" spans="1:4" s="1" customFormat="1" ht="22.5" customHeight="1">
      <c r="A21" s="14" t="s">
        <v>64</v>
      </c>
      <c r="B21" s="10" t="s">
        <v>42</v>
      </c>
      <c r="C21" s="262">
        <f>'对外贸易'!B6</f>
        <v>100.86860185</v>
      </c>
      <c r="D21" s="263">
        <f>'对外贸易'!C6</f>
        <v>-11.1353</v>
      </c>
    </row>
    <row r="22" spans="1:4" s="1" customFormat="1" ht="22.5" customHeight="1">
      <c r="A22" s="14" t="s">
        <v>65</v>
      </c>
      <c r="B22" s="10" t="s">
        <v>42</v>
      </c>
      <c r="C22" s="262">
        <f>'对外贸易'!B7</f>
        <v>104.15031289999999</v>
      </c>
      <c r="D22" s="263">
        <f>'对外贸易'!C7</f>
        <v>161.6414</v>
      </c>
    </row>
    <row r="23" spans="1:4" s="1" customFormat="1" ht="22.5" customHeight="1">
      <c r="A23" s="14" t="s">
        <v>66</v>
      </c>
      <c r="B23" s="10" t="s">
        <v>42</v>
      </c>
      <c r="C23" s="262">
        <v>630.72</v>
      </c>
      <c r="D23" s="263">
        <v>18</v>
      </c>
    </row>
    <row r="24" spans="1:4" s="1" customFormat="1" ht="22.5" customHeight="1">
      <c r="A24" s="14" t="s">
        <v>67</v>
      </c>
      <c r="B24" s="10" t="s">
        <v>68</v>
      </c>
      <c r="C24" s="262">
        <v>5.59</v>
      </c>
      <c r="D24" s="263">
        <v>16.1</v>
      </c>
    </row>
    <row r="25" spans="1:6" s="1" customFormat="1" ht="22.5" customHeight="1">
      <c r="A25" s="14" t="s">
        <v>69</v>
      </c>
      <c r="B25" s="10" t="s">
        <v>42</v>
      </c>
      <c r="C25" s="262">
        <f>'[3]Sheet1'!$C$6/10000</f>
        <v>2722.6683109655</v>
      </c>
      <c r="D25" s="263">
        <f>'[3]Sheet1'!$F$6</f>
        <v>4.7113084109175585</v>
      </c>
      <c r="F25" s="265"/>
    </row>
    <row r="26" spans="1:4" s="1" customFormat="1" ht="22.5" customHeight="1">
      <c r="A26" s="14" t="s">
        <v>70</v>
      </c>
      <c r="B26" s="10" t="s">
        <v>42</v>
      </c>
      <c r="C26" s="262">
        <f>'[3]Sheet1'!$C$7/10000</f>
        <v>1516.4954708643002</v>
      </c>
      <c r="D26" s="263">
        <f>'[3]Sheet1'!$F$7</f>
        <v>5.2714520779475915</v>
      </c>
    </row>
    <row r="27" spans="1:4" s="1" customFormat="1" ht="22.5" customHeight="1">
      <c r="A27" s="14" t="s">
        <v>71</v>
      </c>
      <c r="B27" s="10" t="s">
        <v>42</v>
      </c>
      <c r="C27" s="262">
        <f>'[3]Sheet1'!$C$11/10000</f>
        <v>1645.2374899922</v>
      </c>
      <c r="D27" s="263">
        <f>'[3]Sheet1'!$F$11</f>
        <v>24.8017463813192</v>
      </c>
    </row>
    <row r="28" spans="1:4" s="1" customFormat="1" ht="22.5" customHeight="1">
      <c r="A28" s="14" t="s">
        <v>72</v>
      </c>
      <c r="B28" s="10" t="s">
        <v>7</v>
      </c>
      <c r="C28" s="266" t="s">
        <v>54</v>
      </c>
      <c r="D28" s="263">
        <f>'人民生活和物价1'!D5</f>
        <v>101.64879015</v>
      </c>
    </row>
    <row r="29" spans="1:4" s="1" customFormat="1" ht="22.5" customHeight="1">
      <c r="A29" s="264" t="s">
        <v>73</v>
      </c>
      <c r="B29" s="10" t="s">
        <v>74</v>
      </c>
      <c r="C29" s="267">
        <v>32424.8025815</v>
      </c>
      <c r="D29" s="263">
        <v>8.049</v>
      </c>
    </row>
    <row r="30" spans="1:4" s="1" customFormat="1" ht="22.5" customHeight="1">
      <c r="A30" s="264" t="s">
        <v>75</v>
      </c>
      <c r="B30" s="10" t="s">
        <v>74</v>
      </c>
      <c r="C30" s="267">
        <v>15513.0122253</v>
      </c>
      <c r="D30" s="263">
        <v>8.749</v>
      </c>
    </row>
    <row r="31" spans="1:4" ht="21" customHeight="1">
      <c r="A31" s="288"/>
      <c r="B31" s="288"/>
      <c r="C31" s="288"/>
      <c r="D31" s="288"/>
    </row>
    <row r="32" spans="1:150" s="2" customFormat="1" ht="15.75">
      <c r="A32" s="1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</row>
  </sheetData>
  <sheetProtection/>
  <mergeCells count="2">
    <mergeCell ref="A1:D1"/>
    <mergeCell ref="A31:D31"/>
  </mergeCells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9" sqref="D9"/>
    </sheetView>
  </sheetViews>
  <sheetFormatPr defaultColWidth="9.00390625" defaultRowHeight="14.25"/>
  <cols>
    <col min="1" max="1" width="33.375" style="0" customWidth="1"/>
    <col min="2" max="2" width="8.50390625" style="0" customWidth="1"/>
    <col min="3" max="3" width="13.875" style="23" customWidth="1"/>
    <col min="4" max="4" width="13.00390625" style="240" customWidth="1"/>
  </cols>
  <sheetData>
    <row r="1" spans="1:4" ht="26.25" customHeight="1">
      <c r="A1" s="289" t="s">
        <v>76</v>
      </c>
      <c r="B1" s="289"/>
      <c r="C1" s="290"/>
      <c r="D1" s="289"/>
    </row>
    <row r="2" spans="1:4" ht="18.75" customHeight="1">
      <c r="A2" s="236"/>
      <c r="B2" s="236"/>
      <c r="C2" s="291"/>
      <c r="D2" s="292"/>
    </row>
    <row r="3" spans="1:4" ht="42.75" customHeight="1">
      <c r="A3" s="216" t="s">
        <v>77</v>
      </c>
      <c r="B3" s="241" t="s">
        <v>78</v>
      </c>
      <c r="C3" s="242" t="s">
        <v>39</v>
      </c>
      <c r="D3" s="243" t="s">
        <v>79</v>
      </c>
    </row>
    <row r="4" spans="1:4" s="239" customFormat="1" ht="41.25" customHeight="1">
      <c r="A4" s="244" t="s">
        <v>80</v>
      </c>
      <c r="B4" s="245" t="s">
        <v>42</v>
      </c>
      <c r="C4" s="246">
        <v>339.3661157423</v>
      </c>
      <c r="D4" s="247">
        <v>3.5632449836868307</v>
      </c>
    </row>
    <row r="5" spans="1:4" s="65" customFormat="1" ht="41.25" customHeight="1">
      <c r="A5" s="248" t="s">
        <v>81</v>
      </c>
      <c r="B5" s="249" t="s">
        <v>42</v>
      </c>
      <c r="C5" s="246">
        <v>166.44482973599997</v>
      </c>
      <c r="D5" s="247">
        <v>3.2477692909511857</v>
      </c>
    </row>
    <row r="6" spans="1:4" s="65" customFormat="1" ht="41.25" customHeight="1">
      <c r="A6" s="248" t="s">
        <v>82</v>
      </c>
      <c r="B6" s="249" t="s">
        <v>42</v>
      </c>
      <c r="C6" s="246">
        <v>13.692545999999998</v>
      </c>
      <c r="D6" s="247">
        <v>6.45069636053881</v>
      </c>
    </row>
    <row r="7" spans="1:4" s="65" customFormat="1" ht="41.25" customHeight="1">
      <c r="A7" s="248" t="s">
        <v>83</v>
      </c>
      <c r="B7" s="249" t="s">
        <v>42</v>
      </c>
      <c r="C7" s="246">
        <v>78.9825692263</v>
      </c>
      <c r="D7" s="247">
        <v>1.2219991078892933</v>
      </c>
    </row>
    <row r="8" spans="1:4" s="65" customFormat="1" ht="41.25" customHeight="1">
      <c r="A8" s="248" t="s">
        <v>84</v>
      </c>
      <c r="B8" s="249" t="s">
        <v>42</v>
      </c>
      <c r="C8" s="246">
        <v>60.79049278000001</v>
      </c>
      <c r="D8" s="247">
        <v>5.4794445845089745</v>
      </c>
    </row>
    <row r="9" spans="1:4" s="65" customFormat="1" ht="41.25" customHeight="1">
      <c r="A9" s="248" t="s">
        <v>85</v>
      </c>
      <c r="B9" s="249" t="s">
        <v>42</v>
      </c>
      <c r="C9" s="246">
        <v>19.455678</v>
      </c>
      <c r="D9" s="247">
        <v>8.999754948181128</v>
      </c>
    </row>
    <row r="10" spans="1:4" s="65" customFormat="1" ht="31.5" customHeight="1">
      <c r="A10" s="250" t="s">
        <v>86</v>
      </c>
      <c r="B10" s="251" t="s">
        <v>87</v>
      </c>
      <c r="C10" s="252">
        <v>216.43</v>
      </c>
      <c r="D10" s="252">
        <v>-1.8</v>
      </c>
    </row>
    <row r="11" spans="1:4" s="65" customFormat="1" ht="31.5" customHeight="1">
      <c r="A11" s="253" t="s">
        <v>88</v>
      </c>
      <c r="B11" s="254" t="s">
        <v>87</v>
      </c>
      <c r="C11" s="255">
        <v>4.84</v>
      </c>
      <c r="D11" s="255">
        <v>-3</v>
      </c>
    </row>
    <row r="12" spans="1:4" s="65" customFormat="1" ht="31.5" customHeight="1">
      <c r="A12" s="253" t="s">
        <v>89</v>
      </c>
      <c r="B12" s="254" t="s">
        <v>90</v>
      </c>
      <c r="C12" s="255">
        <v>861.7</v>
      </c>
      <c r="D12" s="255">
        <v>-2</v>
      </c>
    </row>
    <row r="13" spans="1:4" s="65" customFormat="1" ht="31.5" customHeight="1">
      <c r="A13" s="253" t="s">
        <v>91</v>
      </c>
      <c r="B13" s="254" t="s">
        <v>92</v>
      </c>
      <c r="C13" s="256">
        <v>13.45</v>
      </c>
      <c r="D13" s="257">
        <v>5.9</v>
      </c>
    </row>
    <row r="14" spans="1:4" ht="33.75" customHeight="1">
      <c r="A14" s="293"/>
      <c r="B14" s="293"/>
      <c r="C14" s="294"/>
      <c r="D14" s="293"/>
    </row>
    <row r="15" spans="1:4" ht="26.25" customHeight="1">
      <c r="A15" s="258"/>
      <c r="B15" s="258"/>
      <c r="C15" s="259"/>
      <c r="D15" s="260"/>
    </row>
    <row r="16" spans="1:4" ht="26.25" customHeight="1">
      <c r="A16" s="258"/>
      <c r="B16" s="258"/>
      <c r="C16" s="259"/>
      <c r="D16" s="260"/>
    </row>
  </sheetData>
  <sheetProtection/>
  <mergeCells count="3">
    <mergeCell ref="A1:D1"/>
    <mergeCell ref="C2:D2"/>
    <mergeCell ref="A14:D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2" sqref="B12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85" customWidth="1"/>
  </cols>
  <sheetData>
    <row r="1" spans="1:4" ht="24.75">
      <c r="A1" s="289" t="s">
        <v>93</v>
      </c>
      <c r="B1" s="289"/>
      <c r="C1" s="235"/>
      <c r="D1" s="235"/>
    </row>
    <row r="2" spans="1:4" ht="15.75">
      <c r="A2" s="236"/>
      <c r="B2" s="236"/>
      <c r="D2"/>
    </row>
    <row r="3" spans="1:2" ht="24" customHeight="1">
      <c r="A3" s="216" t="s">
        <v>77</v>
      </c>
      <c r="B3" s="237" t="s">
        <v>94</v>
      </c>
    </row>
    <row r="4" spans="1:2" ht="24" customHeight="1">
      <c r="A4" s="238" t="s">
        <v>95</v>
      </c>
      <c r="B4" s="219">
        <f>'[4]Sheet1'!$G$22</f>
        <v>7.6</v>
      </c>
    </row>
    <row r="5" spans="1:2" ht="24" customHeight="1">
      <c r="A5" s="172" t="s">
        <v>96</v>
      </c>
      <c r="B5" s="221" t="s">
        <v>11</v>
      </c>
    </row>
    <row r="6" spans="1:2" ht="24" customHeight="1">
      <c r="A6" s="172" t="s">
        <v>97</v>
      </c>
      <c r="B6" s="221" t="s">
        <v>11</v>
      </c>
    </row>
    <row r="7" spans="1:2" ht="24" customHeight="1">
      <c r="A7" s="172" t="s">
        <v>98</v>
      </c>
      <c r="B7" s="221">
        <f>'[4]Sheet1'!$G$25</f>
        <v>12.1</v>
      </c>
    </row>
    <row r="8" spans="1:2" ht="24" customHeight="1">
      <c r="A8" s="172" t="s">
        <v>99</v>
      </c>
      <c r="B8" s="221">
        <f>'[4]Sheet1'!$G$26</f>
        <v>8.3</v>
      </c>
    </row>
    <row r="9" spans="1:2" ht="24" customHeight="1">
      <c r="A9" s="172" t="s">
        <v>100</v>
      </c>
      <c r="B9" s="221">
        <f>'[4]Sheet1'!$G$27</f>
        <v>-4.2</v>
      </c>
    </row>
    <row r="10" spans="1:2" ht="24" customHeight="1">
      <c r="A10" s="172" t="s">
        <v>101</v>
      </c>
      <c r="B10" s="221">
        <f>'[4]Sheet1'!$G$28</f>
        <v>-7.1</v>
      </c>
    </row>
    <row r="11" spans="1:2" ht="24" customHeight="1">
      <c r="A11" s="172" t="s">
        <v>102</v>
      </c>
      <c r="B11" s="221">
        <f>'[4]Sheet1'!$G$29</f>
        <v>10</v>
      </c>
    </row>
    <row r="12" spans="1:2" ht="24" customHeight="1">
      <c r="A12" s="172" t="s">
        <v>103</v>
      </c>
      <c r="B12" s="221">
        <f>'[4]Sheet1'!$G$30</f>
        <v>7.2</v>
      </c>
    </row>
    <row r="13" spans="1:2" ht="24" customHeight="1">
      <c r="A13" s="172" t="s">
        <v>104</v>
      </c>
      <c r="B13" s="221">
        <f>'[4]Sheet1'!$G$31</f>
        <v>10.9</v>
      </c>
    </row>
    <row r="14" spans="1:2" ht="24" customHeight="1">
      <c r="A14" s="172" t="s">
        <v>105</v>
      </c>
      <c r="B14" s="221">
        <f>'[4]Sheet1'!$G$32</f>
        <v>7.3</v>
      </c>
    </row>
    <row r="15" spans="1:2" ht="24" customHeight="1">
      <c r="A15" s="172" t="s">
        <v>106</v>
      </c>
      <c r="B15" s="221">
        <f>'[4]Sheet1'!$G$33</f>
        <v>11.6</v>
      </c>
    </row>
    <row r="16" spans="1:2" ht="24" customHeight="1">
      <c r="A16" s="172" t="s">
        <v>107</v>
      </c>
      <c r="B16" s="221">
        <f>'[4]Sheet1'!$G$34</f>
        <v>7.176196953175392</v>
      </c>
    </row>
    <row r="17" spans="1:2" ht="24" customHeight="1">
      <c r="A17" s="172" t="s">
        <v>108</v>
      </c>
      <c r="B17" s="221">
        <f>'[4]Sheet1'!$G$35</f>
        <v>8.1</v>
      </c>
    </row>
    <row r="18" spans="1:2" ht="24" customHeight="1">
      <c r="A18" s="177" t="s">
        <v>109</v>
      </c>
      <c r="B18" s="222">
        <f>'[4]Sheet1'!$G$36</f>
        <v>13.1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F14" sqref="F14"/>
    </sheetView>
  </sheetViews>
  <sheetFormatPr defaultColWidth="8.00390625" defaultRowHeight="14.25"/>
  <cols>
    <col min="1" max="1" width="34.50390625" style="227" customWidth="1"/>
    <col min="2" max="2" width="13.50390625" style="0" customWidth="1"/>
  </cols>
  <sheetData>
    <row r="1" spans="1:2" s="223" customFormat="1" ht="24.75">
      <c r="A1" s="295" t="s">
        <v>110</v>
      </c>
      <c r="B1" s="295"/>
    </row>
    <row r="2" spans="1:2" s="223" customFormat="1" ht="19.5">
      <c r="A2" s="228"/>
      <c r="B2" s="229"/>
    </row>
    <row r="3" spans="1:2" s="224" customFormat="1" ht="29.25" customHeight="1">
      <c r="A3" s="230" t="s">
        <v>111</v>
      </c>
      <c r="B3" s="231" t="s">
        <v>112</v>
      </c>
    </row>
    <row r="4" spans="1:2" s="225" customFormat="1" ht="29.25" customHeight="1">
      <c r="A4" s="230" t="s">
        <v>113</v>
      </c>
      <c r="B4" s="221">
        <f>'[4]Sheet1'!G40</f>
        <v>7.5</v>
      </c>
    </row>
    <row r="5" spans="1:2" s="212" customFormat="1" ht="29.25" customHeight="1">
      <c r="A5" s="232" t="s">
        <v>114</v>
      </c>
      <c r="B5" s="221">
        <f>'[4]Sheet1'!G41</f>
        <v>10.9</v>
      </c>
    </row>
    <row r="6" spans="1:2" s="212" customFormat="1" ht="29.25" customHeight="1">
      <c r="A6" s="232" t="s">
        <v>115</v>
      </c>
      <c r="B6" s="221">
        <f>'[4]Sheet1'!G42</f>
        <v>-3.1</v>
      </c>
    </row>
    <row r="7" spans="1:2" s="212" customFormat="1" ht="29.25" customHeight="1">
      <c r="A7" s="232" t="s">
        <v>116</v>
      </c>
      <c r="B7" s="221">
        <f>'[4]Sheet1'!G43</f>
        <v>14.7</v>
      </c>
    </row>
    <row r="8" spans="1:2" s="212" customFormat="1" ht="29.25" customHeight="1">
      <c r="A8" s="232" t="s">
        <v>117</v>
      </c>
      <c r="B8" s="221">
        <f>'[4]Sheet1'!G44</f>
        <v>7.9</v>
      </c>
    </row>
    <row r="9" spans="1:2" s="212" customFormat="1" ht="29.25" customHeight="1">
      <c r="A9" s="232" t="s">
        <v>118</v>
      </c>
      <c r="B9" s="221">
        <f>'[4]Sheet1'!G45</f>
        <v>5.8</v>
      </c>
    </row>
    <row r="10" spans="1:2" s="226" customFormat="1" ht="29.25" customHeight="1">
      <c r="A10" s="233" t="s">
        <v>119</v>
      </c>
      <c r="B10" s="221">
        <f>'[4]Sheet1'!G46</f>
        <v>8.6</v>
      </c>
    </row>
    <row r="11" spans="1:2" s="226" customFormat="1" ht="29.25" customHeight="1">
      <c r="A11" s="233" t="s">
        <v>120</v>
      </c>
      <c r="B11" s="221">
        <f>'[4]Sheet1'!G47</f>
        <v>4.8</v>
      </c>
    </row>
    <row r="12" spans="1:2" s="226" customFormat="1" ht="29.25" customHeight="1">
      <c r="A12" s="233" t="s">
        <v>121</v>
      </c>
      <c r="B12" s="221">
        <f>'[4]Sheet1'!G48</f>
        <v>10.3</v>
      </c>
    </row>
    <row r="13" spans="1:2" s="226" customFormat="1" ht="29.25" customHeight="1">
      <c r="A13" s="233" t="s">
        <v>122</v>
      </c>
      <c r="B13" s="221">
        <f>'[4]Sheet1'!G49</f>
        <v>11.6</v>
      </c>
    </row>
    <row r="14" spans="1:2" s="226" customFormat="1" ht="29.25" customHeight="1">
      <c r="A14" s="234" t="s">
        <v>123</v>
      </c>
      <c r="B14" s="222">
        <f>'[4]Sheet1'!G50</f>
        <v>9.7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D4" sqref="D4"/>
    </sheetView>
  </sheetViews>
  <sheetFormatPr defaultColWidth="8.00390625" defaultRowHeight="14.25"/>
  <cols>
    <col min="1" max="1" width="40.50390625" style="53" customWidth="1"/>
    <col min="2" max="2" width="15.50390625" style="0" customWidth="1"/>
  </cols>
  <sheetData>
    <row r="1" spans="1:2" ht="24.75">
      <c r="A1" s="296" t="s">
        <v>124</v>
      </c>
      <c r="B1" s="296"/>
    </row>
    <row r="2" spans="1:2" ht="19.5">
      <c r="A2" s="214"/>
      <c r="B2" s="215"/>
    </row>
    <row r="3" spans="1:2" s="212" customFormat="1" ht="30.75" customHeight="1">
      <c r="A3" s="216" t="s">
        <v>77</v>
      </c>
      <c r="B3" s="217" t="s">
        <v>94</v>
      </c>
    </row>
    <row r="4" spans="1:3" ht="33.75" customHeight="1">
      <c r="A4" s="218" t="s">
        <v>125</v>
      </c>
      <c r="B4" s="219">
        <f>'[4]Sheet1'!G58</f>
        <v>9</v>
      </c>
      <c r="C4" s="66"/>
    </row>
    <row r="5" spans="1:3" ht="33.75" customHeight="1">
      <c r="A5" s="220" t="s">
        <v>126</v>
      </c>
      <c r="B5" s="221">
        <f>'[4]Sheet1'!G59</f>
        <v>7.5</v>
      </c>
      <c r="C5" s="66"/>
    </row>
    <row r="6" spans="1:3" ht="33.75" customHeight="1">
      <c r="A6" s="220" t="s">
        <v>127</v>
      </c>
      <c r="B6" s="221">
        <f>'[4]Sheet1'!G60</f>
        <v>10.1</v>
      </c>
      <c r="C6" s="66"/>
    </row>
    <row r="7" spans="1:3" ht="33.75" customHeight="1">
      <c r="A7" s="220" t="s">
        <v>128</v>
      </c>
      <c r="B7" s="221">
        <f>'[4]Sheet1'!G61</f>
        <v>8.1</v>
      </c>
      <c r="C7" s="66"/>
    </row>
    <row r="8" spans="1:3" ht="33.75" customHeight="1">
      <c r="A8" s="220" t="s">
        <v>129</v>
      </c>
      <c r="B8" s="221">
        <f>'[4]Sheet1'!G62</f>
        <v>9.4</v>
      </c>
      <c r="C8" s="66"/>
    </row>
    <row r="9" spans="1:3" ht="33.75" customHeight="1">
      <c r="A9" s="220" t="s">
        <v>130</v>
      </c>
      <c r="B9" s="221">
        <f>'[4]Sheet1'!G63</f>
        <v>10.4</v>
      </c>
      <c r="C9" s="66"/>
    </row>
    <row r="10" spans="1:3" ht="33.75" customHeight="1">
      <c r="A10" s="220" t="s">
        <v>131</v>
      </c>
      <c r="B10" s="221">
        <f>'[4]Sheet1'!G64</f>
        <v>8.2</v>
      </c>
      <c r="C10" s="66"/>
    </row>
    <row r="11" spans="1:3" ht="33.75" customHeight="1">
      <c r="A11" s="220" t="s">
        <v>132</v>
      </c>
      <c r="B11" s="221">
        <f>'[4]Sheet1'!G65</f>
        <v>9.3</v>
      </c>
      <c r="C11" s="66"/>
    </row>
    <row r="12" spans="1:3" ht="33.75" customHeight="1">
      <c r="A12" s="220" t="s">
        <v>133</v>
      </c>
      <c r="B12" s="221">
        <f>'[4]Sheet1'!G66</f>
        <v>8.5</v>
      </c>
      <c r="C12" s="66"/>
    </row>
    <row r="13" spans="1:3" ht="33.75" customHeight="1">
      <c r="A13" s="220" t="s">
        <v>134</v>
      </c>
      <c r="B13" s="221">
        <f>'[4]Sheet1'!G67</f>
        <v>8</v>
      </c>
      <c r="C13" s="66"/>
    </row>
    <row r="14" spans="1:2" ht="33.75" customHeight="1">
      <c r="A14" s="220" t="s">
        <v>135</v>
      </c>
      <c r="B14" s="222">
        <f>'[4]Sheet1'!G68</f>
        <v>8.4</v>
      </c>
    </row>
    <row r="15" spans="1:2" s="213" customFormat="1" ht="10.5">
      <c r="A15" s="297"/>
      <c r="B15" s="297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J11" sqref="J11"/>
    </sheetView>
  </sheetViews>
  <sheetFormatPr defaultColWidth="7.875" defaultRowHeight="14.25"/>
  <cols>
    <col min="1" max="1" width="20.50390625" style="197" customWidth="1"/>
    <col min="2" max="2" width="12.875" style="197" customWidth="1"/>
    <col min="3" max="3" width="11.25390625" style="197" customWidth="1"/>
    <col min="4" max="4" width="15.125" style="197" customWidth="1"/>
    <col min="5" max="5" width="9.75390625" style="197" customWidth="1"/>
    <col min="6" max="6" width="9.75390625" style="197" bestFit="1" customWidth="1"/>
    <col min="7" max="16384" width="7.875" style="197" customWidth="1"/>
  </cols>
  <sheetData>
    <row r="1" spans="1:6" ht="25.5" customHeight="1">
      <c r="A1" s="298" t="s">
        <v>136</v>
      </c>
      <c r="B1" s="298"/>
      <c r="C1" s="298"/>
      <c r="D1" s="298"/>
      <c r="E1" s="298"/>
      <c r="F1" s="298"/>
    </row>
    <row r="2" spans="1:6" ht="15.75">
      <c r="A2" s="198"/>
      <c r="B2" s="198"/>
      <c r="C2" s="198"/>
      <c r="D2" s="299"/>
      <c r="E2" s="299"/>
      <c r="F2" s="198"/>
    </row>
    <row r="3" spans="1:6" s="195" customFormat="1" ht="28.5" customHeight="1">
      <c r="A3" s="305"/>
      <c r="B3" s="300" t="s">
        <v>50</v>
      </c>
      <c r="C3" s="301"/>
      <c r="D3" s="300" t="s">
        <v>137</v>
      </c>
      <c r="E3" s="301"/>
      <c r="F3" s="199"/>
    </row>
    <row r="4" spans="1:6" s="196" customFormat="1" ht="30" customHeight="1">
      <c r="A4" s="305"/>
      <c r="B4" s="200" t="s">
        <v>138</v>
      </c>
      <c r="C4" s="200" t="s">
        <v>139</v>
      </c>
      <c r="D4" s="200" t="s">
        <v>138</v>
      </c>
      <c r="E4" s="200" t="s">
        <v>139</v>
      </c>
      <c r="F4" s="199"/>
    </row>
    <row r="5" spans="1:7" s="196" customFormat="1" ht="27.75" customHeight="1">
      <c r="A5" s="201" t="s">
        <v>140</v>
      </c>
      <c r="B5" s="202">
        <f>'[2]6'!B7</f>
        <v>1490077.4704</v>
      </c>
      <c r="C5" s="203">
        <f>'[2]6'!D7</f>
        <v>9.36</v>
      </c>
      <c r="D5" s="204">
        <f>'[2]6'!E7</f>
        <v>857612.3866</v>
      </c>
      <c r="E5" s="203">
        <f>'[2]6'!G7</f>
        <v>7.33</v>
      </c>
      <c r="F5" s="205"/>
      <c r="G5" s="206"/>
    </row>
    <row r="6" spans="1:8" s="195" customFormat="1" ht="27.75" customHeight="1">
      <c r="A6" s="207" t="s">
        <v>141</v>
      </c>
      <c r="B6" s="208">
        <f>'[2]6'!B8</f>
        <v>84344.2023</v>
      </c>
      <c r="C6" s="209">
        <f>'[2]6'!D8</f>
        <v>29.32218755505388</v>
      </c>
      <c r="D6" s="210">
        <f>'[2]6'!E8</f>
        <v>84344.2023</v>
      </c>
      <c r="E6" s="209">
        <f>'[2]6'!G8</f>
        <v>29.32218755505388</v>
      </c>
      <c r="F6" s="205"/>
      <c r="G6" s="206"/>
      <c r="H6" s="196"/>
    </row>
    <row r="7" spans="1:8" s="195" customFormat="1" ht="27.75" customHeight="1">
      <c r="A7" s="207" t="s">
        <v>142</v>
      </c>
      <c r="B7" s="208">
        <f>'[2]6'!B9</f>
        <v>682353.1906</v>
      </c>
      <c r="C7" s="209">
        <f>'[2]6'!D9</f>
        <v>5.2854185745895</v>
      </c>
      <c r="D7" s="210">
        <f>'[2]6'!E9</f>
        <v>451914.478</v>
      </c>
      <c r="E7" s="209">
        <f>'[2]6'!G9</f>
        <v>3.283890021935342</v>
      </c>
      <c r="F7" s="205"/>
      <c r="G7" s="206"/>
      <c r="H7" s="196"/>
    </row>
    <row r="8" spans="1:8" s="195" customFormat="1" ht="27.75" customHeight="1">
      <c r="A8" s="207" t="s">
        <v>143</v>
      </c>
      <c r="B8" s="208">
        <f>'[2]6'!B10</f>
        <v>35147.746</v>
      </c>
      <c r="C8" s="209">
        <f>'[2]6'!D10</f>
        <v>12.125459840766336</v>
      </c>
      <c r="D8" s="210">
        <f>'[2]6'!E10</f>
        <v>20130.5218</v>
      </c>
      <c r="E8" s="209">
        <f>'[2]6'!G10</f>
        <v>8.218899472640324</v>
      </c>
      <c r="F8" s="205"/>
      <c r="G8" s="206"/>
      <c r="H8" s="196"/>
    </row>
    <row r="9" spans="1:8" s="195" customFormat="1" ht="27.75" customHeight="1">
      <c r="A9" s="207" t="s">
        <v>144</v>
      </c>
      <c r="B9" s="208">
        <f>'[2]6'!B11</f>
        <v>29049.5877</v>
      </c>
      <c r="C9" s="209">
        <f>'[2]6'!D11</f>
        <v>8.467677218910515</v>
      </c>
      <c r="D9" s="210">
        <f>'[2]6'!E11</f>
        <v>7248.0262</v>
      </c>
      <c r="E9" s="209">
        <f>'[2]6'!G11</f>
        <v>-5.420635895166041</v>
      </c>
      <c r="F9" s="205"/>
      <c r="G9" s="206"/>
      <c r="H9" s="196"/>
    </row>
    <row r="10" spans="1:8" s="195" customFormat="1" ht="27.75" customHeight="1">
      <c r="A10" s="207" t="s">
        <v>145</v>
      </c>
      <c r="B10" s="208">
        <f>'[2]6'!B12</f>
        <v>109082.9065</v>
      </c>
      <c r="C10" s="209">
        <f>'[2]6'!D12</f>
        <v>10.71603870777234</v>
      </c>
      <c r="D10" s="210">
        <f>'[2]6'!E12</f>
        <v>61278.1594</v>
      </c>
      <c r="E10" s="209">
        <f>'[2]6'!G12</f>
        <v>8.364820702207085</v>
      </c>
      <c r="F10" s="205"/>
      <c r="G10" s="206"/>
      <c r="H10" s="196"/>
    </row>
    <row r="11" spans="1:8" s="195" customFormat="1" ht="27.75" customHeight="1">
      <c r="A11" s="207" t="s">
        <v>146</v>
      </c>
      <c r="B11" s="208">
        <f>'[2]6'!B13</f>
        <v>73576.897</v>
      </c>
      <c r="C11" s="209">
        <f>'[2]6'!D13</f>
        <v>11.099653214035142</v>
      </c>
      <c r="D11" s="210">
        <f>'[2]6'!E13</f>
        <v>22934.9613</v>
      </c>
      <c r="E11" s="209">
        <f>'[2]6'!G13</f>
        <v>2.881555058203395</v>
      </c>
      <c r="F11" s="205"/>
      <c r="G11" s="206"/>
      <c r="H11" s="196"/>
    </row>
    <row r="12" spans="1:8" s="195" customFormat="1" ht="27.75" customHeight="1">
      <c r="A12" s="207" t="s">
        <v>147</v>
      </c>
      <c r="B12" s="208">
        <f>'[2]6'!B14</f>
        <v>102439.8741</v>
      </c>
      <c r="C12" s="209">
        <f>'[2]6'!D14</f>
        <v>13.803236011657644</v>
      </c>
      <c r="D12" s="210">
        <f>'[2]6'!E14</f>
        <v>34970.3642</v>
      </c>
      <c r="E12" s="209">
        <f>'[2]6'!G14</f>
        <v>17.69560701834651</v>
      </c>
      <c r="F12" s="205"/>
      <c r="G12" s="206"/>
      <c r="H12" s="196"/>
    </row>
    <row r="13" spans="1:8" s="195" customFormat="1" ht="27.75" customHeight="1">
      <c r="A13" s="207" t="s">
        <v>148</v>
      </c>
      <c r="B13" s="208">
        <f>'[2]6'!B15</f>
        <v>145703.8803</v>
      </c>
      <c r="C13" s="209">
        <f>'[2]6'!D15</f>
        <v>11.97633661642256</v>
      </c>
      <c r="D13" s="210">
        <f>'[2]6'!E15</f>
        <v>62418.8995</v>
      </c>
      <c r="E13" s="209">
        <f>'[2]6'!G15</f>
        <v>6.344391852620657</v>
      </c>
      <c r="F13" s="205"/>
      <c r="G13" s="206"/>
      <c r="H13" s="196"/>
    </row>
    <row r="14" spans="1:8" s="195" customFormat="1" ht="27.75" customHeight="1">
      <c r="A14" s="207" t="s">
        <v>149</v>
      </c>
      <c r="B14" s="208">
        <f>'[2]6'!B16</f>
        <v>107056.662</v>
      </c>
      <c r="C14" s="209">
        <f>'[2]6'!D16</f>
        <v>13.04293817315039</v>
      </c>
      <c r="D14" s="210">
        <f>'[2]6'!E16</f>
        <v>41653.1958</v>
      </c>
      <c r="E14" s="209">
        <f>'[2]6'!G16</f>
        <v>13.943486359019838</v>
      </c>
      <c r="F14" s="205"/>
      <c r="G14" s="206"/>
      <c r="H14" s="196"/>
    </row>
    <row r="15" spans="1:8" s="195" customFormat="1" ht="27.75" customHeight="1">
      <c r="A15" s="207" t="s">
        <v>150</v>
      </c>
      <c r="B15" s="208">
        <f>'[2]6'!B17</f>
        <v>105614.0985</v>
      </c>
      <c r="C15" s="209">
        <f>'[2]6'!D17</f>
        <v>10.21748749220424</v>
      </c>
      <c r="D15" s="210">
        <f>'[2]6'!E17</f>
        <v>65186.0788</v>
      </c>
      <c r="E15" s="209">
        <f>'[2]6'!G17</f>
        <v>8.654057350717792</v>
      </c>
      <c r="F15" s="205"/>
      <c r="G15" s="206"/>
      <c r="H15" s="196"/>
    </row>
    <row r="16" spans="1:8" s="195" customFormat="1" ht="27.75" customHeight="1">
      <c r="A16" s="211" t="s">
        <v>151</v>
      </c>
      <c r="B16" s="208">
        <f>'[2]6'!B18</f>
        <v>15708.4254</v>
      </c>
      <c r="C16" s="209">
        <f>'[2]6'!D18</f>
        <v>0.40700938534664505</v>
      </c>
      <c r="D16" s="210">
        <f>'[2]6'!E18</f>
        <v>5533.4993</v>
      </c>
      <c r="E16" s="209">
        <f>'[2]6'!G18</f>
        <v>-11.415452694549032</v>
      </c>
      <c r="F16" s="205"/>
      <c r="G16" s="206"/>
      <c r="H16" s="196"/>
    </row>
    <row r="17" spans="1:6" ht="15.75">
      <c r="A17" s="302" t="s">
        <v>152</v>
      </c>
      <c r="B17" s="303"/>
      <c r="C17" s="303"/>
      <c r="D17" s="304"/>
      <c r="E17" s="304"/>
      <c r="F17" s="304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F6" sqref="F6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3.50390625" style="0" customWidth="1"/>
    <col min="4" max="4" width="12.625" style="0" customWidth="1"/>
  </cols>
  <sheetData>
    <row r="1" spans="1:4" ht="24.75">
      <c r="A1" s="306" t="s">
        <v>153</v>
      </c>
      <c r="B1" s="306"/>
      <c r="C1" s="306"/>
      <c r="D1" s="306"/>
    </row>
    <row r="2" ht="15.75">
      <c r="D2" s="84"/>
    </row>
    <row r="3" spans="1:4" ht="32.25" customHeight="1">
      <c r="A3" s="187" t="s">
        <v>77</v>
      </c>
      <c r="B3" s="57" t="s">
        <v>78</v>
      </c>
      <c r="C3" s="30" t="s">
        <v>39</v>
      </c>
      <c r="D3" s="188" t="s">
        <v>139</v>
      </c>
    </row>
    <row r="4" spans="1:4" ht="29.25" customHeight="1">
      <c r="A4" s="189" t="s">
        <v>154</v>
      </c>
      <c r="B4" s="190" t="s">
        <v>155</v>
      </c>
      <c r="C4" s="191">
        <f>'[5]12月'!E4</f>
        <v>8440.202599999999</v>
      </c>
      <c r="D4" s="79">
        <f>'[5]12月'!M4</f>
        <v>-10.0758775169094</v>
      </c>
    </row>
    <row r="5" spans="1:4" ht="29.25" customHeight="1">
      <c r="A5" s="192" t="s">
        <v>156</v>
      </c>
      <c r="B5" s="193" t="s">
        <v>155</v>
      </c>
      <c r="C5" s="191">
        <f>'[5]12月'!E5</f>
        <v>8431.444599999999</v>
      </c>
      <c r="D5" s="79">
        <f>'[5]12月'!M5</f>
        <v>-10.140408466030294</v>
      </c>
    </row>
    <row r="6" spans="1:4" ht="29.25" customHeight="1">
      <c r="A6" s="192" t="s">
        <v>157</v>
      </c>
      <c r="B6" s="193" t="s">
        <v>155</v>
      </c>
      <c r="C6" s="191">
        <f>'[5]12月'!E6</f>
        <v>8.758</v>
      </c>
      <c r="D6" s="79">
        <f>'[5]12月'!M6</f>
        <v>191.3506320691949</v>
      </c>
    </row>
    <row r="7" spans="1:4" ht="29.25" customHeight="1">
      <c r="A7" s="175" t="s">
        <v>158</v>
      </c>
      <c r="B7" s="190" t="s">
        <v>159</v>
      </c>
      <c r="C7" s="191">
        <f>'[5]12月'!E7</f>
        <v>441436.6218</v>
      </c>
      <c r="D7" s="79">
        <f>'[5]12月'!M7</f>
        <v>-10.434118308032112</v>
      </c>
    </row>
    <row r="8" spans="1:4" ht="29.25" customHeight="1">
      <c r="A8" s="192" t="s">
        <v>160</v>
      </c>
      <c r="B8" s="193" t="s">
        <v>159</v>
      </c>
      <c r="C8" s="191">
        <f>'[5]12月'!E8</f>
        <v>441304.08180000004</v>
      </c>
      <c r="D8" s="79">
        <f>'[5]12月'!M8</f>
        <v>-10.448811914495764</v>
      </c>
    </row>
    <row r="9" spans="1:4" ht="29.25" customHeight="1">
      <c r="A9" s="192" t="s">
        <v>161</v>
      </c>
      <c r="B9" s="193" t="s">
        <v>159</v>
      </c>
      <c r="C9" s="191">
        <f>'[5]12月'!E9</f>
        <v>132.54</v>
      </c>
      <c r="D9" s="79">
        <f>'[5]12月'!M9</f>
        <v>97.4213383063531</v>
      </c>
    </row>
    <row r="10" spans="1:4" ht="29.25" customHeight="1">
      <c r="A10" s="189" t="s">
        <v>162</v>
      </c>
      <c r="B10" s="190" t="s">
        <v>92</v>
      </c>
      <c r="C10" s="191">
        <f>'[5]12月'!E10</f>
        <v>34708.3195</v>
      </c>
      <c r="D10" s="79">
        <f>'[5]12月'!M10</f>
        <v>7.440362333312137</v>
      </c>
    </row>
    <row r="11" spans="1:4" ht="29.25" customHeight="1">
      <c r="A11" s="192" t="s">
        <v>163</v>
      </c>
      <c r="B11" s="193" t="s">
        <v>92</v>
      </c>
      <c r="C11" s="191">
        <f>'[5]12月'!E11</f>
        <v>25852.56</v>
      </c>
      <c r="D11" s="79">
        <f>'[5]12月'!M11</f>
        <v>10.57979135210509</v>
      </c>
    </row>
    <row r="12" spans="1:4" ht="29.25" customHeight="1">
      <c r="A12" s="192" t="s">
        <v>164</v>
      </c>
      <c r="B12" s="193" t="s">
        <v>92</v>
      </c>
      <c r="C12" s="191">
        <f>'[5]12月'!E12</f>
        <v>8855.7595</v>
      </c>
      <c r="D12" s="79">
        <f>'[5]12月'!M12</f>
        <v>-0.7828130460923717</v>
      </c>
    </row>
    <row r="13" spans="1:4" ht="29.25" customHeight="1">
      <c r="A13" s="175" t="s">
        <v>165</v>
      </c>
      <c r="B13" s="190" t="s">
        <v>166</v>
      </c>
      <c r="C13" s="191">
        <f>'[5]12月'!E13</f>
        <v>4522856.563599999</v>
      </c>
      <c r="D13" s="79">
        <f>'[5]12月'!M13</f>
        <v>6.253919021295417</v>
      </c>
    </row>
    <row r="14" spans="1:4" ht="29.25" customHeight="1">
      <c r="A14" s="192" t="s">
        <v>167</v>
      </c>
      <c r="B14" s="193" t="s">
        <v>166</v>
      </c>
      <c r="C14" s="191">
        <f>'[5]12月'!E14</f>
        <v>3838192.0299999993</v>
      </c>
      <c r="D14" s="79">
        <f>'[5]12月'!M14</f>
        <v>7.374553469884475</v>
      </c>
    </row>
    <row r="15" spans="1:4" ht="29.25" customHeight="1">
      <c r="A15" s="192" t="s">
        <v>168</v>
      </c>
      <c r="B15" s="193" t="s">
        <v>166</v>
      </c>
      <c r="C15" s="191">
        <f>'[5]12月'!E15</f>
        <v>684664.5336000001</v>
      </c>
      <c r="D15" s="79">
        <f>'[5]12月'!M15</f>
        <v>0.38088539188308346</v>
      </c>
    </row>
    <row r="16" spans="1:4" ht="29.25" customHeight="1">
      <c r="A16" s="175" t="s">
        <v>169</v>
      </c>
      <c r="B16" s="190" t="s">
        <v>92</v>
      </c>
      <c r="C16" s="191">
        <f>'[5]12月'!E16</f>
        <v>11120.964399999999</v>
      </c>
      <c r="D16" s="79">
        <f>'[5]12月'!M16</f>
        <v>-6.798189946500358</v>
      </c>
    </row>
    <row r="17" spans="1:4" ht="29.25" customHeight="1">
      <c r="A17" s="177" t="s">
        <v>170</v>
      </c>
      <c r="B17" s="194" t="s">
        <v>171</v>
      </c>
      <c r="C17" s="191">
        <f>'[5]12月'!E17</f>
        <v>504556</v>
      </c>
      <c r="D17" s="79">
        <f>'[5]12月'!M17</f>
        <v>19.324666602024877</v>
      </c>
    </row>
    <row r="18" spans="1:4" ht="15.75">
      <c r="A18" s="307" t="s">
        <v>172</v>
      </c>
      <c r="B18" s="307"/>
      <c r="C18" s="307"/>
      <c r="D18" s="307"/>
    </row>
  </sheetData>
  <sheetProtection/>
  <mergeCells count="2">
    <mergeCell ref="A1:D1"/>
    <mergeCell ref="A18:D18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16" sqref="B16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66" bestFit="1" customWidth="1"/>
  </cols>
  <sheetData>
    <row r="1" spans="1:4" ht="24.75">
      <c r="A1" s="306" t="s">
        <v>55</v>
      </c>
      <c r="B1" s="306"/>
      <c r="C1" s="115"/>
      <c r="D1" s="115"/>
    </row>
    <row r="3" spans="1:2" ht="17.25">
      <c r="A3" s="88"/>
      <c r="B3" s="180"/>
    </row>
    <row r="4" spans="1:4" ht="24.75" customHeight="1">
      <c r="A4" s="181" t="s">
        <v>77</v>
      </c>
      <c r="B4" s="182" t="s">
        <v>139</v>
      </c>
      <c r="D4"/>
    </row>
    <row r="5" spans="1:2" s="65" customFormat="1" ht="23.25" customHeight="1">
      <c r="A5" s="183" t="s">
        <v>173</v>
      </c>
      <c r="B5" s="184">
        <f>'[6]T020447_1'!E6</f>
        <v>10.6</v>
      </c>
    </row>
    <row r="6" spans="1:2" s="65" customFormat="1" ht="23.25" customHeight="1">
      <c r="A6" s="185" t="s">
        <v>174</v>
      </c>
      <c r="B6" s="184" t="str">
        <f>'[6]T020447_1'!E7</f>
        <v>  </v>
      </c>
    </row>
    <row r="7" spans="1:2" s="65" customFormat="1" ht="23.25" customHeight="1">
      <c r="A7" s="185" t="s">
        <v>175</v>
      </c>
      <c r="B7" s="184">
        <f>'[6]T020447_1'!E8</f>
        <v>-16.1</v>
      </c>
    </row>
    <row r="8" spans="1:2" s="65" customFormat="1" ht="23.25" customHeight="1">
      <c r="A8" s="185" t="s">
        <v>176</v>
      </c>
      <c r="B8" s="184">
        <f>'[6]T020447_1'!E9</f>
        <v>39.1</v>
      </c>
    </row>
    <row r="9" spans="1:2" s="65" customFormat="1" ht="23.25" customHeight="1">
      <c r="A9" s="185" t="s">
        <v>177</v>
      </c>
      <c r="B9" s="184">
        <f>'[6]T020447_1'!E10</f>
        <v>46</v>
      </c>
    </row>
    <row r="10" spans="1:2" s="65" customFormat="1" ht="23.25" customHeight="1">
      <c r="A10" s="185" t="s">
        <v>178</v>
      </c>
      <c r="B10" s="184" t="str">
        <f>'[6]T020447_1'!E11</f>
        <v>  </v>
      </c>
    </row>
    <row r="11" spans="1:2" s="65" customFormat="1" ht="23.25" customHeight="1">
      <c r="A11" s="185" t="s">
        <v>179</v>
      </c>
      <c r="B11" s="184">
        <f>'[6]T020447_1'!E12</f>
        <v>-14.5</v>
      </c>
    </row>
    <row r="12" spans="1:2" s="65" customFormat="1" ht="23.25" customHeight="1">
      <c r="A12" s="185" t="s">
        <v>180</v>
      </c>
      <c r="B12" s="184">
        <f>'[6]T020447_1'!E13</f>
        <v>11</v>
      </c>
    </row>
    <row r="13" spans="1:2" s="65" customFormat="1" ht="23.25" customHeight="1">
      <c r="A13" s="185" t="s">
        <v>181</v>
      </c>
      <c r="B13" s="184" t="str">
        <f>'[6]T020447_1'!E14</f>
        <v>  </v>
      </c>
    </row>
    <row r="14" spans="1:2" s="65" customFormat="1" ht="23.25" customHeight="1">
      <c r="A14" s="185" t="s">
        <v>182</v>
      </c>
      <c r="B14" s="184">
        <f>'[6]T020447_1'!E15</f>
        <v>-31.5</v>
      </c>
    </row>
    <row r="15" spans="1:2" s="65" customFormat="1" ht="23.25" customHeight="1">
      <c r="A15" s="185" t="s">
        <v>183</v>
      </c>
      <c r="B15" s="184">
        <f>'[6]T020447_1'!E16</f>
        <v>52.5</v>
      </c>
    </row>
    <row r="16" spans="1:2" s="65" customFormat="1" ht="23.25" customHeight="1">
      <c r="A16" s="185" t="s">
        <v>184</v>
      </c>
      <c r="B16" s="184">
        <f>'[6]T020447_1'!E17</f>
        <v>-5.7</v>
      </c>
    </row>
    <row r="17" spans="1:2" s="65" customFormat="1" ht="23.25" customHeight="1">
      <c r="A17" s="185" t="s">
        <v>185</v>
      </c>
      <c r="B17" s="184" t="str">
        <f>'[6]T020447_1'!E18</f>
        <v>  </v>
      </c>
    </row>
    <row r="18" spans="1:4" s="65" customFormat="1" ht="22.5" customHeight="1">
      <c r="A18" s="185" t="s">
        <v>186</v>
      </c>
      <c r="B18" s="184">
        <f>'[6]T020447_1'!E19</f>
        <v>-21.7</v>
      </c>
      <c r="C18"/>
      <c r="D18" s="66"/>
    </row>
    <row r="19" spans="1:5" ht="22.5" customHeight="1">
      <c r="A19" s="185" t="s">
        <v>187</v>
      </c>
      <c r="B19" s="184">
        <f>'[6]T020447_1'!E20</f>
        <v>52.8</v>
      </c>
      <c r="E19" s="65"/>
    </row>
    <row r="20" spans="1:5" ht="22.5" customHeight="1">
      <c r="A20" s="185" t="s">
        <v>188</v>
      </c>
      <c r="B20" s="184">
        <f>'[6]T020447_1'!E21</f>
        <v>90.4</v>
      </c>
      <c r="E20" s="65"/>
    </row>
    <row r="21" spans="1:5" ht="22.5" customHeight="1">
      <c r="A21" s="185" t="s">
        <v>189</v>
      </c>
      <c r="B21" s="184">
        <f>'[6]T020447_1'!E22</f>
        <v>64.7</v>
      </c>
      <c r="E21" s="65"/>
    </row>
    <row r="22" spans="1:5" ht="22.5" customHeight="1">
      <c r="A22" s="185" t="s">
        <v>190</v>
      </c>
      <c r="B22" s="184">
        <f>'[6]T020447_1'!E23</f>
        <v>66.5</v>
      </c>
      <c r="E22" s="65"/>
    </row>
    <row r="23" spans="1:5" s="179" customFormat="1" ht="22.5" customHeight="1">
      <c r="A23" s="185" t="s">
        <v>191</v>
      </c>
      <c r="B23" s="184">
        <f>'[6]T020447_1'!E26</f>
        <v>11</v>
      </c>
      <c r="C23"/>
      <c r="D23" s="66"/>
      <c r="E23" s="65"/>
    </row>
    <row r="24" spans="1:5" s="179" customFormat="1" ht="22.5" customHeight="1">
      <c r="A24" s="185" t="s">
        <v>192</v>
      </c>
      <c r="B24" s="184">
        <f>'[6]T020447_1'!E27</f>
        <v>-4.7</v>
      </c>
      <c r="C24"/>
      <c r="D24" s="66"/>
      <c r="E24" s="65"/>
    </row>
    <row r="25" spans="1:5" s="179" customFormat="1" ht="22.5" customHeight="1">
      <c r="A25" s="185" t="s">
        <v>193</v>
      </c>
      <c r="B25" s="184">
        <f>'[6]T020447_1'!E28</f>
        <v>-20.6</v>
      </c>
      <c r="C25"/>
      <c r="D25" s="66"/>
      <c r="E25" s="65"/>
    </row>
    <row r="26" spans="1:5" ht="22.5" customHeight="1">
      <c r="A26" s="185" t="s">
        <v>194</v>
      </c>
      <c r="B26" s="184">
        <f>'[6]T020447_1'!E29</f>
        <v>30</v>
      </c>
      <c r="E26" s="65"/>
    </row>
    <row r="27" spans="1:5" ht="17.25">
      <c r="A27" s="185" t="s">
        <v>195</v>
      </c>
      <c r="B27" s="184" t="str">
        <f>'[6]T020447_1'!E30</f>
        <v>  </v>
      </c>
      <c r="E27" s="65"/>
    </row>
    <row r="28" spans="1:5" ht="17.25">
      <c r="A28" s="185" t="s">
        <v>196</v>
      </c>
      <c r="B28" s="184">
        <f>'[6]T020447_1'!E31</f>
        <v>33.8</v>
      </c>
      <c r="E28" s="65"/>
    </row>
    <row r="29" spans="1:5" ht="17.25">
      <c r="A29" s="185" t="s">
        <v>197</v>
      </c>
      <c r="B29" s="184">
        <f>'[6]T020447_1'!E32</f>
        <v>-58.8</v>
      </c>
      <c r="E29" s="65"/>
    </row>
    <row r="30" spans="1:5" ht="17.25">
      <c r="A30" s="185" t="s">
        <v>198</v>
      </c>
      <c r="B30" s="184">
        <f>'[6]T020447_1'!E33</f>
        <v>0.9</v>
      </c>
      <c r="E30" s="65"/>
    </row>
    <row r="31" spans="1:5" ht="17.25">
      <c r="A31" s="186" t="s">
        <v>199</v>
      </c>
      <c r="B31" s="184">
        <f>'[6]T020447_1'!E34</f>
        <v>-35.5</v>
      </c>
      <c r="E31" s="65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Windows 用户</cp:lastModifiedBy>
  <cp:lastPrinted>2018-12-21T02:05:13Z</cp:lastPrinted>
  <dcterms:created xsi:type="dcterms:W3CDTF">2003-01-07T10:46:14Z</dcterms:created>
  <dcterms:modified xsi:type="dcterms:W3CDTF">2019-03-07T06:46:52Z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